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" windowWidth="24310" windowHeight="111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<sst xmlns="http://schemas.openxmlformats.org/spreadsheetml/2006/main" count="33" uniqueCount="15">
  <si>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Number of sides --&gt;</t>
  </si>
  <si>
    <t>Corner</t>
  </si>
  <si>
    <t>Flat miter, radians</t>
  </si>
  <si>
    <t>splay (rad)</t>
  </si>
  <si>
    <t>Side outward tilt</t>
  </si>
  <si>
    <t>from vertical</t>
  </si>
  <si>
    <t>Miter</t>
  </si>
  <si>
    <t>Tilt</t>
  </si>
  <si>
    <t>Tapered polygon miter cut table</t>
  </si>
  <si>
    <t>Flat miter angle</t>
  </si>
  <si>
    <t>deg</t>
  </si>
  <si>
    <t>for making tapered regular polygons.</t>
  </si>
  <si>
    <t>Use this table to determine the miter saw miter and tilt angle</t>
  </si>
  <si>
    <t>For more, see http://woodgears.ca/miter</t>
  </si>
  <si>
    <t>L/R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</si>
</sst>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2" borderId="5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13</xdr:col>
      <xdr:colOff>438150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2828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104775</xdr:rowOff>
    </xdr:from>
    <xdr:to>
      <xdr:col>16</xdr:col>
      <xdr:colOff>285750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047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odgears.ca/mi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B6" sqref="B6"/>
    </sheetView>
  </sheetViews>
  <sheetFormatPr defaultColWidth="9.140625" defaultRowHeight="12.75"/>
  <cols>
    <col min="2" max="2" width="8.421875" style="0" customWidth="1"/>
    <col min="3" max="3" width="9.00390625" style="1" hidden="1" customWidth="1"/>
    <col min="4" max="17" width="8.421875" style="0" customWidth="1"/>
  </cols>
  <sheetData>
    <row r="1" spans="1:3" s="4" customFormat="1" ht="26.25">
      <c r="A1" s="6" t="s">
        <v>8</v>
      </c>
      <c r="C1" s="5"/>
    </row>
    <row r="2" ht="12.75">
      <c r="A2" t="s">
        <v>12</v>
      </c>
    </row>
    <row r="3" ht="12.75">
      <c r="A3" t="s">
        <v>11</v>
      </c>
    </row>
    <row r="4" ht="12.75">
      <c r="A4" s="26" t="s">
        <v>13</v>
      </c>
    </row>
    <row r="7" spans="4:17" ht="13.5" thickBo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">
      <c r="A8" t="s">
        <v>0</v>
      </c>
      <c r="D8" s="7">
        <v>3</v>
      </c>
      <c r="E8" s="8"/>
      <c r="F8" s="7">
        <v>4</v>
      </c>
      <c r="G8" s="8"/>
      <c r="H8" s="7">
        <v>5</v>
      </c>
      <c r="I8" s="8"/>
      <c r="J8" s="7">
        <v>6</v>
      </c>
      <c r="K8" s="8"/>
      <c r="L8" s="7">
        <v>8</v>
      </c>
      <c r="M8" s="8"/>
      <c r="N8" s="7">
        <v>10</v>
      </c>
      <c r="O8" s="8"/>
      <c r="P8" s="7">
        <v>12</v>
      </c>
      <c r="Q8" s="8"/>
    </row>
    <row r="9" spans="1:17" ht="11.25" customHeight="1" thickBot="1">
      <c r="A9" t="s">
        <v>9</v>
      </c>
      <c r="D9" s="21">
        <f>360/D8/2</f>
        <v>60</v>
      </c>
      <c r="E9" s="22" t="s">
        <v>10</v>
      </c>
      <c r="F9" s="21">
        <f>360/F8/2</f>
        <v>45</v>
      </c>
      <c r="G9" s="22" t="s">
        <v>10</v>
      </c>
      <c r="H9" s="21">
        <f>360/H8/2</f>
        <v>36</v>
      </c>
      <c r="I9" s="22" t="s">
        <v>10</v>
      </c>
      <c r="J9" s="21">
        <f>360/J8/2</f>
        <v>30</v>
      </c>
      <c r="K9" s="22" t="s">
        <v>10</v>
      </c>
      <c r="L9" s="21">
        <f>360/L8/2</f>
        <v>22.5</v>
      </c>
      <c r="M9" s="22" t="s">
        <v>10</v>
      </c>
      <c r="N9" s="21">
        <f>360/N8/2</f>
        <v>18</v>
      </c>
      <c r="O9" s="22" t="s">
        <v>10</v>
      </c>
      <c r="P9" s="21">
        <f>360/P8/2</f>
        <v>15</v>
      </c>
      <c r="Q9" s="22" t="s">
        <v>10</v>
      </c>
    </row>
    <row r="10" spans="1:17" s="1" customFormat="1" ht="12" hidden="1">
      <c r="A10" s="1" t="s">
        <v>2</v>
      </c>
      <c r="D10" s="9">
        <f>RADIANS(D9)</f>
        <v>1.0471975511965976</v>
      </c>
      <c r="E10" s="10"/>
      <c r="F10" s="9">
        <f>RADIANS(F9)</f>
        <v>0.7853981633974483</v>
      </c>
      <c r="G10" s="10"/>
      <c r="H10" s="9">
        <f>RADIANS(H9)</f>
        <v>0.6283185307179586</v>
      </c>
      <c r="I10" s="10"/>
      <c r="J10" s="9">
        <f>RADIANS(J9)</f>
        <v>0.5235987755982988</v>
      </c>
      <c r="K10" s="10"/>
      <c r="L10" s="9">
        <f>RADIANS(L9)</f>
        <v>0.39269908169872414</v>
      </c>
      <c r="M10" s="10"/>
      <c r="N10" s="9">
        <f>RADIANS(N9)</f>
        <v>0.3141592653589793</v>
      </c>
      <c r="O10" s="10"/>
      <c r="P10" s="9">
        <f>RADIANS(P9)</f>
        <v>0.2617993877991494</v>
      </c>
      <c r="Q10" s="10"/>
    </row>
    <row r="11" spans="3:17" s="3" customFormat="1" ht="12">
      <c r="C11" s="1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</row>
    <row r="12" spans="1:17" s="3" customFormat="1" ht="12">
      <c r="A12" s="3" t="s">
        <v>14</v>
      </c>
      <c r="C12" s="1"/>
      <c r="D12" s="11">
        <f>TAN(D10)*2</f>
        <v>3.4641016151377535</v>
      </c>
      <c r="E12" s="12"/>
      <c r="F12" s="11">
        <f>TAN(F10)*2</f>
        <v>1.9999999999999998</v>
      </c>
      <c r="G12" s="12"/>
      <c r="H12" s="11">
        <f>TAN(H10)*2</f>
        <v>1.4530850560107218</v>
      </c>
      <c r="I12" s="12"/>
      <c r="J12" s="11">
        <f>TAN(J10)*2</f>
        <v>1.1547005383792515</v>
      </c>
      <c r="K12" s="12"/>
      <c r="L12" s="11">
        <f>TAN(L10)*2</f>
        <v>0.8284271247461901</v>
      </c>
      <c r="M12" s="12"/>
      <c r="N12" s="11">
        <f>TAN(N10)*2</f>
        <v>0.6498393924658126</v>
      </c>
      <c r="O12" s="12"/>
      <c r="P12" s="11">
        <f>TAN(P10)*2</f>
        <v>0.5358983848622454</v>
      </c>
      <c r="Q12" s="12"/>
    </row>
    <row r="13" spans="3:17" s="3" customFormat="1" ht="12.75" thickBot="1">
      <c r="C13" s="1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</row>
    <row r="14" spans="1:17" ht="12">
      <c r="A14" s="3" t="s">
        <v>4</v>
      </c>
      <c r="C14" s="1" t="s">
        <v>1</v>
      </c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</row>
    <row r="15" spans="1:17" ht="12">
      <c r="A15" t="s">
        <v>5</v>
      </c>
      <c r="C15" s="1" t="s">
        <v>3</v>
      </c>
      <c r="D15" s="7" t="s">
        <v>6</v>
      </c>
      <c r="E15" s="8" t="s">
        <v>7</v>
      </c>
      <c r="F15" s="7" t="s">
        <v>6</v>
      </c>
      <c r="G15" s="8" t="s">
        <v>7</v>
      </c>
      <c r="H15" s="7" t="s">
        <v>6</v>
      </c>
      <c r="I15" s="8" t="s">
        <v>7</v>
      </c>
      <c r="J15" s="7" t="s">
        <v>6</v>
      </c>
      <c r="K15" s="8" t="s">
        <v>7</v>
      </c>
      <c r="L15" s="7" t="s">
        <v>6</v>
      </c>
      <c r="M15" s="8" t="s">
        <v>7</v>
      </c>
      <c r="N15" s="7" t="s">
        <v>6</v>
      </c>
      <c r="O15" s="8" t="s">
        <v>7</v>
      </c>
      <c r="P15" s="7" t="s">
        <v>6</v>
      </c>
      <c r="Q15" s="8" t="s">
        <v>7</v>
      </c>
    </row>
    <row r="16" spans="1:17" ht="15" customHeight="1">
      <c r="A16">
        <v>0</v>
      </c>
      <c r="C16" s="2">
        <f>ATAN(TAN(RADIANS($A16))/COS(D$10))</f>
        <v>0</v>
      </c>
      <c r="D16" s="13">
        <f>DEGREES(ATAN(TAN(D$10)*SIN(RADIANS($A16))))</f>
        <v>0</v>
      </c>
      <c r="E16" s="14">
        <f aca="true" t="shared" si="0" ref="E16:E70">DEGREES(ATAN(TAN(D$10)*COS(ATAN(TAN(RADIANS($A16))/COS(D$10)))))</f>
        <v>59.99999999999999</v>
      </c>
      <c r="F16" s="13">
        <f>DEGREES(ATAN(TAN(F$10)*SIN(RADIANS($A16))))</f>
        <v>0</v>
      </c>
      <c r="G16" s="14">
        <f aca="true" t="shared" si="1" ref="G16:G70">DEGREES(ATAN(TAN(F$10)*COS(ATAN(TAN(RADIANS($A16))/COS(F$10)))))</f>
        <v>45</v>
      </c>
      <c r="H16" s="13">
        <f>DEGREES(ATAN(TAN(H$10)*SIN(RADIANS($A16))))</f>
        <v>0</v>
      </c>
      <c r="I16" s="14">
        <f aca="true" t="shared" si="2" ref="I16:I70">DEGREES(ATAN(TAN(H$10)*COS(ATAN(TAN(RADIANS($A16))/COS(H$10)))))</f>
        <v>36</v>
      </c>
      <c r="J16" s="13">
        <f>DEGREES(ATAN(TAN(J$10)*SIN(RADIANS($A16))))</f>
        <v>0</v>
      </c>
      <c r="K16" s="14">
        <f aca="true" t="shared" si="3" ref="K16:K70">DEGREES(ATAN(TAN(J$10)*COS(ATAN(TAN(RADIANS($A16))/COS(J$10)))))</f>
        <v>29.999999999999996</v>
      </c>
      <c r="L16" s="13">
        <f>DEGREES(ATAN(TAN(L$10)*SIN(RADIANS($A16))))</f>
        <v>0</v>
      </c>
      <c r="M16" s="14">
        <f aca="true" t="shared" si="4" ref="M16:M70">DEGREES(ATAN(TAN(L$10)*COS(ATAN(TAN(RADIANS($A16))/COS(L$10)))))</f>
        <v>22.5</v>
      </c>
      <c r="N16" s="13">
        <f>DEGREES(ATAN(TAN(N$10)*SIN(RADIANS($A16))))</f>
        <v>0</v>
      </c>
      <c r="O16" s="14">
        <f aca="true" t="shared" si="5" ref="O16:O70">DEGREES(ATAN(TAN(N$10)*COS(ATAN(TAN(RADIANS($A16))/COS(N$10)))))</f>
        <v>18</v>
      </c>
      <c r="P16" s="13">
        <f>DEGREES(ATAN(TAN(P$10)*SIN(RADIANS($A16))))</f>
        <v>0</v>
      </c>
      <c r="Q16" s="14">
        <f aca="true" t="shared" si="6" ref="Q16:Q70">DEGREES(ATAN(TAN(P$10)*COS(ATAN(TAN(RADIANS($A16))/COS(P$10)))))</f>
        <v>14.999999999999998</v>
      </c>
    </row>
    <row r="17" spans="1:17" ht="15" customHeight="1">
      <c r="A17">
        <v>2</v>
      </c>
      <c r="C17" s="2">
        <f>ATAN(TAN(RADIANS($A17))/COS(D$10))</f>
        <v>0.06972831155171656</v>
      </c>
      <c r="D17" s="13">
        <f>DEGREES(ATAN(TAN(D$10)*SIN(RADIANS($A17))))</f>
        <v>3.459189066268195</v>
      </c>
      <c r="E17" s="14">
        <f t="shared" si="0"/>
        <v>59.939601288372366</v>
      </c>
      <c r="F17" s="13">
        <f>DEGREES(ATAN(TAN(F$10)*SIN(RADIANS($A17))))</f>
        <v>1.9987826425724051</v>
      </c>
      <c r="G17" s="14">
        <f t="shared" si="1"/>
        <v>44.965107581568546</v>
      </c>
      <c r="H17" s="13">
        <f>DEGREES(ATAN(TAN(H$10)*SIN(RADIANS($A17))))</f>
        <v>1.4524787589535293</v>
      </c>
      <c r="I17" s="14">
        <f t="shared" si="2"/>
        <v>35.97464553151798</v>
      </c>
      <c r="J17" s="13">
        <f>DEGREES(ATAN(TAN(J$10)*SIN(RADIANS($A17))))</f>
        <v>1.1543098615965461</v>
      </c>
      <c r="K17" s="14">
        <f t="shared" si="3"/>
        <v>29.979850765104334</v>
      </c>
      <c r="L17" s="13">
        <f>DEGREES(ATAN(TAN(L$10)*SIN(RADIANS($A17))))</f>
        <v>0.8282012125181661</v>
      </c>
      <c r="M17" s="14">
        <f t="shared" si="4"/>
        <v>22.4855434424221</v>
      </c>
      <c r="N17" s="13">
        <f>DEGREES(ATAN(TAN(N$10)*SIN(RADIANS($A17))))</f>
        <v>0.6496795868382833</v>
      </c>
      <c r="O17" s="14">
        <f t="shared" si="5"/>
        <v>17.988659679160083</v>
      </c>
      <c r="P17" s="13">
        <f>DEGREES(ATAN(TAN(P$10)*SIN(RADIANS($A17))))</f>
        <v>0.5357739453200616</v>
      </c>
      <c r="Q17" s="14">
        <f t="shared" si="6"/>
        <v>14.99064796287186</v>
      </c>
    </row>
    <row r="18" spans="1:17" ht="15" customHeight="1">
      <c r="A18">
        <v>4</v>
      </c>
      <c r="C18" s="2">
        <f>ATAN(TAN(RADIANS($A18))/COS(D$10))</f>
        <v>0.13895237630552632</v>
      </c>
      <c r="D18" s="13">
        <f>DEGREES(ATAN(TAN(D$10)*SIN(RADIANS($A18))))</f>
        <v>6.889183707181969</v>
      </c>
      <c r="E18" s="14">
        <f t="shared" si="0"/>
        <v>59.75913449734053</v>
      </c>
      <c r="F18" s="13">
        <f>DEGREES(ATAN(TAN(F$10)*SIN(RADIANS($A18))))</f>
        <v>3.9902877152259784</v>
      </c>
      <c r="G18" s="14">
        <f t="shared" si="1"/>
        <v>44.860599802980595</v>
      </c>
      <c r="H18" s="13">
        <f>DEGREES(ATAN(TAN(H$10)*SIN(RADIANS($A18))))</f>
        <v>2.901327580314918</v>
      </c>
      <c r="I18" s="14">
        <f t="shared" si="2"/>
        <v>35.89866177972644</v>
      </c>
      <c r="J18" s="13">
        <f>DEGREES(ATAN(TAN(J$10)*SIN(RADIANS($A18))))</f>
        <v>2.306279196466827</v>
      </c>
      <c r="K18" s="14">
        <f t="shared" si="3"/>
        <v>29.91945209320992</v>
      </c>
      <c r="L18" s="13">
        <f>DEGREES(ATAN(TAN(L$10)*SIN(RADIANS($A18))))</f>
        <v>1.6550482133834727</v>
      </c>
      <c r="M18" s="14">
        <f t="shared" si="4"/>
        <v>22.44220042867523</v>
      </c>
      <c r="N18" s="13">
        <f>DEGREES(ATAN(TAN(N$10)*SIN(RADIANS($A18))))</f>
        <v>1.298400991060518</v>
      </c>
      <c r="O18" s="14">
        <f t="shared" si="5"/>
        <v>17.954656900183487</v>
      </c>
      <c r="P18" s="13">
        <f>DEGREES(ATAN(TAN(P$10)*SIN(RADIANS($A18))))</f>
        <v>1.0708016602642287</v>
      </c>
      <c r="Q18" s="14">
        <f t="shared" si="6"/>
        <v>14.962605694950234</v>
      </c>
    </row>
    <row r="19" spans="1:17" ht="15" customHeight="1">
      <c r="A19">
        <v>5</v>
      </c>
      <c r="C19" s="2">
        <f>ATAN(TAN(RADIANS($A19))/COS(D$10))</f>
        <v>0.17322366714569526</v>
      </c>
      <c r="D19" s="13">
        <f aca="true" t="shared" si="7" ref="D19:D70">DEGREES(ATAN(TAN(D$10)*SIN(RADIANS($A19))))</f>
        <v>8.584449355066967</v>
      </c>
      <c r="E19" s="14">
        <f t="shared" si="0"/>
        <v>59.62449347470683</v>
      </c>
      <c r="F19" s="13">
        <f aca="true" t="shared" si="8" ref="F19:F70">DEGREES(ATAN(TAN(F$10)*SIN(RADIANS($A19))))</f>
        <v>4.981069393700202</v>
      </c>
      <c r="G19" s="14">
        <f t="shared" si="1"/>
        <v>44.78238499876504</v>
      </c>
      <c r="H19" s="13">
        <f aca="true" t="shared" si="9" ref="H19:H70">DEGREES(ATAN(TAN(H$10)*SIN(RADIANS($A19))))</f>
        <v>3.6232660199039164</v>
      </c>
      <c r="I19" s="14">
        <f t="shared" si="2"/>
        <v>35.84175214965706</v>
      </c>
      <c r="J19" s="13">
        <f aca="true" t="shared" si="10" ref="J19:J70">DEGREES(ATAN(TAN(J$10)*SIN(RADIANS($A19))))</f>
        <v>2.8806590864052675</v>
      </c>
      <c r="K19" s="14">
        <f t="shared" si="3"/>
        <v>29.874201258252754</v>
      </c>
      <c r="L19" s="13">
        <f aca="true" t="shared" si="11" ref="L19:L70">DEGREES(ATAN(TAN(L$10)*SIN(RADIANS($A19))))</f>
        <v>2.0675422424943086</v>
      </c>
      <c r="M19" s="14">
        <f t="shared" si="4"/>
        <v>22.409719378021578</v>
      </c>
      <c r="N19" s="13">
        <f aca="true" t="shared" si="12" ref="N19:N70">DEGREES(ATAN(TAN(N$10)*SIN(RADIANS($A19))))</f>
        <v>1.6221037425361449</v>
      </c>
      <c r="O19" s="14">
        <f t="shared" si="5"/>
        <v>17.92917269929538</v>
      </c>
      <c r="P19" s="13">
        <f aca="true" t="shared" si="13" ref="P19:P70">DEGREES(ATAN(TAN(P$10)*SIN(RADIANS($A19))))</f>
        <v>1.3378029843417405</v>
      </c>
      <c r="Q19" s="14">
        <f t="shared" si="6"/>
        <v>14.941587611545842</v>
      </c>
    </row>
    <row r="20" spans="1:17" ht="15" customHeight="1">
      <c r="A20">
        <v>6</v>
      </c>
      <c r="C20" s="2">
        <f>ATAN(TAN(RADIANS($A20))/COS(D$10))</f>
        <v>0.20719185113758773</v>
      </c>
      <c r="D20" s="13">
        <f t="shared" si="7"/>
        <v>10.262158417081615</v>
      </c>
      <c r="E20" s="14">
        <f t="shared" si="0"/>
        <v>59.460744663432735</v>
      </c>
      <c r="F20" s="13">
        <f t="shared" si="8"/>
        <v>5.96736919270369</v>
      </c>
      <c r="G20" s="14">
        <f t="shared" si="1"/>
        <v>44.68698120911594</v>
      </c>
      <c r="H20" s="13">
        <f t="shared" si="9"/>
        <v>4.342955506636085</v>
      </c>
      <c r="I20" s="14">
        <f t="shared" si="2"/>
        <v>35.7722866088355</v>
      </c>
      <c r="J20" s="13">
        <f t="shared" si="10"/>
        <v>3.4535850670351724</v>
      </c>
      <c r="K20" s="14">
        <f t="shared" si="3"/>
        <v>29.81895060690855</v>
      </c>
      <c r="L20" s="13">
        <f t="shared" si="11"/>
        <v>2.4791930801606363</v>
      </c>
      <c r="M20" s="14">
        <f t="shared" si="4"/>
        <v>22.37005077599089</v>
      </c>
      <c r="N20" s="13">
        <f t="shared" si="12"/>
        <v>1.9452092781625403</v>
      </c>
      <c r="O20" s="14">
        <f t="shared" si="5"/>
        <v>17.898046135335242</v>
      </c>
      <c r="P20" s="13">
        <f t="shared" si="13"/>
        <v>1.6043389449783436</v>
      </c>
      <c r="Q20" s="14">
        <f t="shared" si="6"/>
        <v>14.915914679729717</v>
      </c>
    </row>
    <row r="21" spans="1:17" ht="15" customHeight="1">
      <c r="A21" s="17">
        <v>8</v>
      </c>
      <c r="B21" s="17"/>
      <c r="C21" s="18">
        <f aca="true" t="shared" si="14" ref="C21:C70">ATAN(TAN(RADIANS($A21))/COS(D$10))</f>
        <v>0.2740114528474621</v>
      </c>
      <c r="D21" s="19">
        <f t="shared" si="7"/>
        <v>13.552868110939276</v>
      </c>
      <c r="E21" s="20">
        <f t="shared" si="0"/>
        <v>59.04786932043025</v>
      </c>
      <c r="F21" s="19">
        <f t="shared" si="8"/>
        <v>7.923138057530074</v>
      </c>
      <c r="G21" s="20">
        <f t="shared" si="1"/>
        <v>44.44507996657928</v>
      </c>
      <c r="H21" s="19">
        <f t="shared" si="9"/>
        <v>5.773848417359877</v>
      </c>
      <c r="I21" s="20">
        <f t="shared" si="2"/>
        <v>35.595912840025434</v>
      </c>
      <c r="J21" s="19">
        <f t="shared" si="10"/>
        <v>4.593939340689479</v>
      </c>
      <c r="K21" s="20">
        <f t="shared" si="3"/>
        <v>29.678589102921546</v>
      </c>
      <c r="L21" s="19">
        <f t="shared" si="11"/>
        <v>3.2993003790319135</v>
      </c>
      <c r="M21" s="20">
        <f t="shared" si="4"/>
        <v>22.269226983304584</v>
      </c>
      <c r="N21" s="19">
        <f t="shared" si="12"/>
        <v>2.5891559744003083</v>
      </c>
      <c r="O21" s="20">
        <f t="shared" si="5"/>
        <v>17.818917911511612</v>
      </c>
      <c r="P21" s="19">
        <f t="shared" si="13"/>
        <v>2.135645642686512</v>
      </c>
      <c r="Q21" s="20">
        <f t="shared" si="6"/>
        <v>14.850643900548015</v>
      </c>
    </row>
    <row r="22" spans="1:17" ht="15" customHeight="1">
      <c r="A22">
        <v>10</v>
      </c>
      <c r="C22" s="2">
        <f t="shared" si="14"/>
        <v>0.33903719097228474</v>
      </c>
      <c r="D22" s="13">
        <f t="shared" si="7"/>
        <v>16.73957752738713</v>
      </c>
      <c r="E22" s="14">
        <f t="shared" si="0"/>
        <v>58.52505111081449</v>
      </c>
      <c r="F22" s="13">
        <f t="shared" si="8"/>
        <v>9.851076116583904</v>
      </c>
      <c r="G22" s="14">
        <f t="shared" si="1"/>
        <v>44.13602946382474</v>
      </c>
      <c r="H22" s="13">
        <f t="shared" si="9"/>
        <v>7.190604698147104</v>
      </c>
      <c r="I22" s="14">
        <f t="shared" si="2"/>
        <v>35.37008294887405</v>
      </c>
      <c r="J22" s="13">
        <f t="shared" si="10"/>
        <v>5.725105173376177</v>
      </c>
      <c r="K22" s="14">
        <f t="shared" si="3"/>
        <v>29.49870423110366</v>
      </c>
      <c r="L22" s="13">
        <f t="shared" si="11"/>
        <v>4.114053186896</v>
      </c>
      <c r="M22" s="14">
        <f t="shared" si="4"/>
        <v>22.13991344576495</v>
      </c>
      <c r="N22" s="13">
        <f t="shared" si="12"/>
        <v>3.2293022092279537</v>
      </c>
      <c r="O22" s="14">
        <f t="shared" si="5"/>
        <v>17.717398423408117</v>
      </c>
      <c r="P22" s="13">
        <f t="shared" si="13"/>
        <v>2.6639876166223018</v>
      </c>
      <c r="Q22" s="14">
        <f t="shared" si="6"/>
        <v>14.766889608571189</v>
      </c>
    </row>
    <row r="23" spans="1:17" ht="15" customHeight="1">
      <c r="A23">
        <v>12</v>
      </c>
      <c r="C23" s="2">
        <f t="shared" si="14"/>
        <v>0.4019664600255501</v>
      </c>
      <c r="D23" s="13">
        <f t="shared" si="7"/>
        <v>19.804638793859795</v>
      </c>
      <c r="E23" s="14">
        <f t="shared" si="0"/>
        <v>57.89770882918032</v>
      </c>
      <c r="F23" s="13">
        <f t="shared" si="8"/>
        <v>11.74513356975523</v>
      </c>
      <c r="G23" s="14">
        <f t="shared" si="1"/>
        <v>43.76124390703504</v>
      </c>
      <c r="H23" s="13">
        <f t="shared" si="9"/>
        <v>8.589967772512258</v>
      </c>
      <c r="I23" s="14">
        <f t="shared" si="2"/>
        <v>35.0954818864713</v>
      </c>
      <c r="J23" s="13">
        <f t="shared" si="10"/>
        <v>6.84491243011747</v>
      </c>
      <c r="K23" s="14">
        <f t="shared" si="3"/>
        <v>29.279723324056054</v>
      </c>
      <c r="L23" s="13">
        <f t="shared" si="11"/>
        <v>4.9221588532542</v>
      </c>
      <c r="M23" s="14">
        <f t="shared" si="4"/>
        <v>21.98234537314304</v>
      </c>
      <c r="N23" s="13">
        <f t="shared" si="12"/>
        <v>3.864721754190504</v>
      </c>
      <c r="O23" s="14">
        <f t="shared" si="5"/>
        <v>17.593648998847037</v>
      </c>
      <c r="P23" s="13">
        <f t="shared" si="13"/>
        <v>3.188638674276663</v>
      </c>
      <c r="Q23" s="14">
        <f t="shared" si="6"/>
        <v>14.664775001370487</v>
      </c>
    </row>
    <row r="24" spans="1:17" ht="15" customHeight="1">
      <c r="A24">
        <v>14</v>
      </c>
      <c r="C24" s="2">
        <f t="shared" si="14"/>
        <v>0.462571835631349</v>
      </c>
      <c r="D24" s="13">
        <f t="shared" si="7"/>
        <v>22.734708239643524</v>
      </c>
      <c r="E24" s="14">
        <f t="shared" si="0"/>
        <v>57.17189151889223</v>
      </c>
      <c r="F24" s="13">
        <f t="shared" si="8"/>
        <v>13.59980701462215</v>
      </c>
      <c r="G24" s="14">
        <f t="shared" si="1"/>
        <v>43.32238911641654</v>
      </c>
      <c r="H24" s="13">
        <f t="shared" si="9"/>
        <v>9.968854704238066</v>
      </c>
      <c r="I24" s="14">
        <f t="shared" si="2"/>
        <v>34.772928251807144</v>
      </c>
      <c r="J24" s="13">
        <f t="shared" si="10"/>
        <v>7.951271751467961</v>
      </c>
      <c r="K24" s="14">
        <f t="shared" si="3"/>
        <v>29.022160452290294</v>
      </c>
      <c r="L24" s="13">
        <f t="shared" si="11"/>
        <v>5.7223544255944345</v>
      </c>
      <c r="M24" s="14">
        <f t="shared" si="4"/>
        <v>21.79680742961348</v>
      </c>
      <c r="N24" s="13">
        <f t="shared" si="12"/>
        <v>4.494503926997397</v>
      </c>
      <c r="O24" s="14">
        <f t="shared" si="5"/>
        <v>17.447865422972352</v>
      </c>
      <c r="P24" s="13">
        <f t="shared" si="13"/>
        <v>3.7088824227881787</v>
      </c>
      <c r="Q24" s="14">
        <f t="shared" si="6"/>
        <v>14.544449815412106</v>
      </c>
    </row>
    <row r="25" spans="1:17" ht="15" customHeight="1">
      <c r="A25">
        <v>15</v>
      </c>
      <c r="C25" s="2">
        <f t="shared" si="14"/>
        <v>0.49195221134180817</v>
      </c>
      <c r="D25" s="13">
        <f t="shared" si="7"/>
        <v>24.146108451304904</v>
      </c>
      <c r="E25" s="14">
        <f t="shared" si="0"/>
        <v>56.77405779671242</v>
      </c>
      <c r="F25" s="13">
        <f t="shared" si="8"/>
        <v>14.510818699069851</v>
      </c>
      <c r="G25" s="14">
        <f t="shared" si="1"/>
        <v>43.07951714187094</v>
      </c>
      <c r="H25" s="13">
        <f t="shared" si="9"/>
        <v>10.649709702803282</v>
      </c>
      <c r="I25" s="14">
        <f t="shared" si="2"/>
        <v>34.59395908819208</v>
      </c>
      <c r="J25" s="13">
        <f t="shared" si="10"/>
        <v>8.498780703478046</v>
      </c>
      <c r="K25" s="14">
        <f t="shared" si="3"/>
        <v>28.879094017427605</v>
      </c>
      <c r="L25" s="13">
        <f t="shared" si="11"/>
        <v>6.11910061928771</v>
      </c>
      <c r="M25" s="14">
        <f t="shared" si="4"/>
        <v>21.693651843382952</v>
      </c>
      <c r="N25" s="13">
        <f t="shared" si="12"/>
        <v>4.807001339755134</v>
      </c>
      <c r="O25" s="14">
        <f t="shared" si="5"/>
        <v>17.366781236658</v>
      </c>
      <c r="P25" s="13">
        <f t="shared" si="13"/>
        <v>3.9671308008376016</v>
      </c>
      <c r="Q25" s="14">
        <f t="shared" si="6"/>
        <v>14.477512185929925</v>
      </c>
    </row>
    <row r="26" spans="1:17" ht="15" customHeight="1">
      <c r="A26">
        <v>16</v>
      </c>
      <c r="C26" s="2">
        <f t="shared" si="14"/>
        <v>0.5206993148436722</v>
      </c>
      <c r="D26" s="13">
        <f t="shared" si="7"/>
        <v>25.5206448691741</v>
      </c>
      <c r="E26" s="14">
        <f t="shared" si="0"/>
        <v>56.354037978541214</v>
      </c>
      <c r="F26" s="13">
        <f t="shared" si="8"/>
        <v>15.410196019999105</v>
      </c>
      <c r="G26" s="14">
        <f t="shared" si="1"/>
        <v>42.821349880220566</v>
      </c>
      <c r="H26" s="13">
        <f t="shared" si="9"/>
        <v>11.324380270116048</v>
      </c>
      <c r="I26" s="14">
        <f t="shared" si="2"/>
        <v>34.40336408531184</v>
      </c>
      <c r="J26" s="13">
        <f t="shared" si="10"/>
        <v>9.04218702429102</v>
      </c>
      <c r="K26" s="14">
        <f t="shared" si="3"/>
        <v>28.726611795794643</v>
      </c>
      <c r="L26" s="13">
        <f t="shared" si="11"/>
        <v>6.513411670389637</v>
      </c>
      <c r="M26" s="14">
        <f t="shared" si="4"/>
        <v>21.583632116510657</v>
      </c>
      <c r="N26" s="13">
        <f t="shared" si="12"/>
        <v>5.117756332149747</v>
      </c>
      <c r="O26" s="14">
        <f t="shared" si="5"/>
        <v>17.280277129680464</v>
      </c>
      <c r="P26" s="13">
        <f t="shared" si="13"/>
        <v>4.224014040443441</v>
      </c>
      <c r="Q26" s="14">
        <f t="shared" si="6"/>
        <v>14.40608983662436</v>
      </c>
    </row>
    <row r="27" spans="1:17" ht="15" customHeight="1">
      <c r="A27" s="17">
        <v>18</v>
      </c>
      <c r="B27" s="17"/>
      <c r="C27" s="18">
        <f t="shared" si="14"/>
        <v>0.576262307184443</v>
      </c>
      <c r="D27" s="19">
        <f t="shared" si="7"/>
        <v>28.15716535121028</v>
      </c>
      <c r="E27" s="20">
        <f t="shared" si="0"/>
        <v>55.45075886758039</v>
      </c>
      <c r="F27" s="19">
        <f t="shared" si="8"/>
        <v>17.172037850513835</v>
      </c>
      <c r="G27" s="20">
        <f t="shared" si="1"/>
        <v>42.260195269907655</v>
      </c>
      <c r="H27" s="19">
        <f t="shared" si="9"/>
        <v>12.653876111494796</v>
      </c>
      <c r="I27" s="20">
        <f t="shared" si="2"/>
        <v>33.98784358147892</v>
      </c>
      <c r="J27" s="19">
        <f t="shared" si="10"/>
        <v>10.115766071255958</v>
      </c>
      <c r="K27" s="20">
        <f t="shared" si="3"/>
        <v>28.393750435138443</v>
      </c>
      <c r="L27" s="19">
        <f t="shared" si="11"/>
        <v>7.294141631686175</v>
      </c>
      <c r="M27" s="20">
        <f t="shared" si="4"/>
        <v>21.34319792320164</v>
      </c>
      <c r="N27" s="19">
        <f t="shared" si="12"/>
        <v>5.733607412645944</v>
      </c>
      <c r="O27" s="20">
        <f t="shared" si="5"/>
        <v>17.091146270135486</v>
      </c>
      <c r="P27" s="19">
        <f t="shared" si="13"/>
        <v>4.733341950627041</v>
      </c>
      <c r="Q27" s="20">
        <f t="shared" si="6"/>
        <v>14.24989633397388</v>
      </c>
    </row>
    <row r="28" spans="1:17" ht="15" customHeight="1">
      <c r="A28">
        <v>20</v>
      </c>
      <c r="C28" s="2">
        <f t="shared" si="14"/>
        <v>0.6292328865890737</v>
      </c>
      <c r="D28" s="13">
        <f t="shared" si="7"/>
        <v>30.64234204795597</v>
      </c>
      <c r="E28" s="14">
        <f t="shared" si="0"/>
        <v>54.46865223719582</v>
      </c>
      <c r="F28" s="13">
        <f t="shared" si="8"/>
        <v>18.881721230906866</v>
      </c>
      <c r="G28" s="14">
        <f t="shared" si="1"/>
        <v>41.64114326790979</v>
      </c>
      <c r="H28" s="13">
        <f t="shared" si="9"/>
        <v>13.95490478516162</v>
      </c>
      <c r="I28" s="14">
        <f t="shared" si="2"/>
        <v>33.52752103181705</v>
      </c>
      <c r="J28" s="13">
        <f t="shared" si="10"/>
        <v>11.170229433078791</v>
      </c>
      <c r="K28" s="14">
        <f t="shared" si="3"/>
        <v>28.024320673604695</v>
      </c>
      <c r="L28" s="13">
        <f t="shared" si="11"/>
        <v>8.063398680194595</v>
      </c>
      <c r="M28" s="14">
        <f t="shared" si="4"/>
        <v>21.075927274086606</v>
      </c>
      <c r="N28" s="13">
        <f t="shared" si="12"/>
        <v>6.34120879085246</v>
      </c>
      <c r="O28" s="14">
        <f t="shared" si="5"/>
        <v>16.880766669491162</v>
      </c>
      <c r="P28" s="13">
        <f t="shared" si="13"/>
        <v>5.2361893861278626</v>
      </c>
      <c r="Q28" s="14">
        <f t="shared" si="6"/>
        <v>14.076095421662487</v>
      </c>
    </row>
    <row r="29" spans="1:17" ht="15" customHeight="1">
      <c r="A29">
        <v>22</v>
      </c>
      <c r="C29" s="2">
        <f t="shared" si="14"/>
        <v>0.6796317234688807</v>
      </c>
      <c r="D29" s="13">
        <f t="shared" si="7"/>
        <v>32.977025395306704</v>
      </c>
      <c r="E29" s="14">
        <f t="shared" si="0"/>
        <v>53.414157228294684</v>
      </c>
      <c r="F29" s="13">
        <f t="shared" si="8"/>
        <v>20.536281097494452</v>
      </c>
      <c r="G29" s="14">
        <f t="shared" si="1"/>
        <v>40.96652592722882</v>
      </c>
      <c r="H29" s="13">
        <f t="shared" si="9"/>
        <v>15.22526873565595</v>
      </c>
      <c r="I29" s="14">
        <f t="shared" si="2"/>
        <v>33.02363830854266</v>
      </c>
      <c r="J29" s="13">
        <f t="shared" si="10"/>
        <v>12.203917177704193</v>
      </c>
      <c r="K29" s="14">
        <f t="shared" si="3"/>
        <v>27.619132006183932</v>
      </c>
      <c r="L29" s="13">
        <f t="shared" si="11"/>
        <v>8.820084017408986</v>
      </c>
      <c r="M29" s="14">
        <f t="shared" si="4"/>
        <v>20.782284301886843</v>
      </c>
      <c r="N29" s="13">
        <f t="shared" si="12"/>
        <v>6.9397373804965605</v>
      </c>
      <c r="O29" s="14">
        <f t="shared" si="5"/>
        <v>16.649462683986737</v>
      </c>
      <c r="P29" s="13">
        <f t="shared" si="13"/>
        <v>5.731895833432782</v>
      </c>
      <c r="Q29" s="14">
        <f t="shared" si="6"/>
        <v>13.884937356137963</v>
      </c>
    </row>
    <row r="30" spans="1:17" ht="15" customHeight="1">
      <c r="A30">
        <v>24</v>
      </c>
      <c r="C30" s="2">
        <f t="shared" si="14"/>
        <v>0.7275178449315729</v>
      </c>
      <c r="D30" s="13">
        <f t="shared" si="7"/>
        <v>35.16425640842036</v>
      </c>
      <c r="E30" s="14">
        <f t="shared" si="0"/>
        <v>52.29344580626695</v>
      </c>
      <c r="F30" s="13">
        <f t="shared" si="8"/>
        <v>22.13337703676822</v>
      </c>
      <c r="G30" s="14">
        <f t="shared" si="1"/>
        <v>40.23875609296496</v>
      </c>
      <c r="H30" s="13">
        <f t="shared" si="9"/>
        <v>16.46301439094479</v>
      </c>
      <c r="I30" s="14">
        <f t="shared" si="2"/>
        <v>32.47751218592992</v>
      </c>
      <c r="J30" s="13">
        <f t="shared" si="10"/>
        <v>13.215293728528254</v>
      </c>
      <c r="K30" s="14">
        <f t="shared" si="3"/>
        <v>27.179052851727622</v>
      </c>
      <c r="L30" s="13">
        <f t="shared" si="11"/>
        <v>9.563148611168717</v>
      </c>
      <c r="M30" s="14">
        <f t="shared" si="4"/>
        <v>20.462772478788867</v>
      </c>
      <c r="N30" s="13">
        <f t="shared" si="12"/>
        <v>7.52839725580718</v>
      </c>
      <c r="O30" s="14">
        <f t="shared" si="5"/>
        <v>16.397587971388266</v>
      </c>
      <c r="P30" s="13">
        <f t="shared" si="13"/>
        <v>6.219818348480059</v>
      </c>
      <c r="Q30" s="14">
        <f t="shared" si="6"/>
        <v>13.676695774588737</v>
      </c>
    </row>
    <row r="31" spans="1:17" ht="15" customHeight="1">
      <c r="A31">
        <v>25</v>
      </c>
      <c r="C31" s="2">
        <f t="shared" si="14"/>
        <v>0.7505451866153323</v>
      </c>
      <c r="D31" s="13">
        <f t="shared" si="7"/>
        <v>36.20398974510616</v>
      </c>
      <c r="E31" s="14">
        <f t="shared" si="0"/>
        <v>51.710095868251486</v>
      </c>
      <c r="F31" s="13">
        <f t="shared" si="8"/>
        <v>22.909807125143676</v>
      </c>
      <c r="G31" s="14">
        <f t="shared" si="1"/>
        <v>39.85570743161874</v>
      </c>
      <c r="H31" s="13">
        <f t="shared" si="9"/>
        <v>17.06911156077166</v>
      </c>
      <c r="I31" s="14">
        <f t="shared" si="2"/>
        <v>32.18903672368045</v>
      </c>
      <c r="J31" s="13">
        <f t="shared" si="10"/>
        <v>13.71217019220122</v>
      </c>
      <c r="K31" s="14">
        <f t="shared" si="3"/>
        <v>26.946215262627685</v>
      </c>
      <c r="L31" s="13">
        <f t="shared" si="11"/>
        <v>9.929259506228638</v>
      </c>
      <c r="M31" s="14">
        <f t="shared" si="4"/>
        <v>20.29348323182258</v>
      </c>
      <c r="N31" s="13">
        <f t="shared" si="12"/>
        <v>7.81878552857354</v>
      </c>
      <c r="O31" s="14">
        <f t="shared" si="5"/>
        <v>16.264054803311247</v>
      </c>
      <c r="P31" s="13">
        <f t="shared" si="13"/>
        <v>6.460664808925938</v>
      </c>
      <c r="Q31" s="14">
        <f t="shared" si="6"/>
        <v>13.566260370965828</v>
      </c>
    </row>
    <row r="32" spans="1:17" ht="15" customHeight="1">
      <c r="A32">
        <v>26</v>
      </c>
      <c r="C32" s="2">
        <f t="shared" si="14"/>
        <v>0.7729790320634096</v>
      </c>
      <c r="D32" s="13">
        <f t="shared" si="7"/>
        <v>37.20871565544314</v>
      </c>
      <c r="E32" s="14">
        <f t="shared" si="0"/>
        <v>51.112349099763556</v>
      </c>
      <c r="F32" s="13">
        <f t="shared" si="8"/>
        <v>23.671258544664393</v>
      </c>
      <c r="G32" s="14">
        <f t="shared" si="1"/>
        <v>39.460296494684</v>
      </c>
      <c r="H32" s="13">
        <f t="shared" si="9"/>
        <v>17.666431733263284</v>
      </c>
      <c r="I32" s="14">
        <f t="shared" si="2"/>
        <v>31.890521772243268</v>
      </c>
      <c r="J32" s="13">
        <f t="shared" si="10"/>
        <v>14.202950756963</v>
      </c>
      <c r="K32" s="14">
        <f t="shared" si="3"/>
        <v>26.70500416146327</v>
      </c>
      <c r="L32" s="13">
        <f t="shared" si="11"/>
        <v>10.291595550849339</v>
      </c>
      <c r="M32" s="14">
        <f t="shared" si="4"/>
        <v>20.117932137685266</v>
      </c>
      <c r="N32" s="13">
        <f t="shared" si="12"/>
        <v>8.106421267990983</v>
      </c>
      <c r="O32" s="14">
        <f t="shared" si="5"/>
        <v>16.12552418830308</v>
      </c>
      <c r="P32" s="13">
        <f t="shared" si="13"/>
        <v>6.699332737260576</v>
      </c>
      <c r="Q32" s="14">
        <f t="shared" si="6"/>
        <v>13.45166688195916</v>
      </c>
    </row>
    <row r="33" spans="1:17" ht="15" customHeight="1">
      <c r="A33" s="17">
        <v>28</v>
      </c>
      <c r="B33" s="17"/>
      <c r="C33" s="18">
        <f t="shared" si="14"/>
        <v>0.8161233383110463</v>
      </c>
      <c r="D33" s="19">
        <f t="shared" si="7"/>
        <v>39.11623642854799</v>
      </c>
      <c r="E33" s="20">
        <f t="shared" si="0"/>
        <v>49.87631310422213</v>
      </c>
      <c r="F33" s="19">
        <f t="shared" si="8"/>
        <v>25.14872037946644</v>
      </c>
      <c r="G33" s="20">
        <f t="shared" si="1"/>
        <v>38.633631788415165</v>
      </c>
      <c r="H33" s="19">
        <f t="shared" si="9"/>
        <v>18.834049811971635</v>
      </c>
      <c r="I33" s="20">
        <f t="shared" si="2"/>
        <v>31.264096293255584</v>
      </c>
      <c r="J33" s="19">
        <f t="shared" si="10"/>
        <v>15.16560823123665</v>
      </c>
      <c r="K33" s="20">
        <f t="shared" si="3"/>
        <v>26.1979530108789</v>
      </c>
      <c r="L33" s="19">
        <f t="shared" si="11"/>
        <v>11.004481821672883</v>
      </c>
      <c r="M33" s="20">
        <f t="shared" si="4"/>
        <v>19.748337915719006</v>
      </c>
      <c r="N33" s="19">
        <f t="shared" si="12"/>
        <v>8.673072403377917</v>
      </c>
      <c r="O33" s="20">
        <f t="shared" si="5"/>
        <v>15.833679628204116</v>
      </c>
      <c r="P33" s="19">
        <f t="shared" si="13"/>
        <v>7.169834596604166</v>
      </c>
      <c r="Q33" s="20">
        <f t="shared" si="6"/>
        <v>13.210168593776354</v>
      </c>
    </row>
    <row r="34" spans="1:17" ht="15" customHeight="1">
      <c r="A34">
        <v>30</v>
      </c>
      <c r="C34" s="2">
        <f t="shared" si="14"/>
        <v>0.8570719478501309</v>
      </c>
      <c r="D34" s="13">
        <f t="shared" si="7"/>
        <v>40.89339464913089</v>
      </c>
      <c r="E34" s="14">
        <f t="shared" si="0"/>
        <v>48.59037789072914</v>
      </c>
      <c r="F34" s="13">
        <f t="shared" si="8"/>
        <v>26.565051177077986</v>
      </c>
      <c r="G34" s="14">
        <f t="shared" si="1"/>
        <v>37.76124390703504</v>
      </c>
      <c r="H34" s="13">
        <f t="shared" si="9"/>
        <v>19.96462874388612</v>
      </c>
      <c r="I34" s="14">
        <f t="shared" si="2"/>
        <v>30.599703431207892</v>
      </c>
      <c r="J34" s="13">
        <f t="shared" si="10"/>
        <v>16.10211375198601</v>
      </c>
      <c r="K34" s="14">
        <f t="shared" si="3"/>
        <v>25.658906273255283</v>
      </c>
      <c r="L34" s="13">
        <f t="shared" si="11"/>
        <v>11.700919508153778</v>
      </c>
      <c r="M34" s="14">
        <f t="shared" si="4"/>
        <v>19.35459615165045</v>
      </c>
      <c r="N34" s="13">
        <f t="shared" si="12"/>
        <v>9.227644881606494</v>
      </c>
      <c r="O34" s="14">
        <f t="shared" si="5"/>
        <v>15.522487814070077</v>
      </c>
      <c r="P34" s="13">
        <f t="shared" si="13"/>
        <v>7.630740212430056</v>
      </c>
      <c r="Q34" s="14">
        <f t="shared" si="6"/>
        <v>12.952539642222362</v>
      </c>
    </row>
    <row r="35" spans="1:17" ht="15" customHeight="1">
      <c r="A35">
        <v>32</v>
      </c>
      <c r="C35" s="2">
        <f t="shared" si="14"/>
        <v>0.8959534023313823</v>
      </c>
      <c r="D35" s="13">
        <f t="shared" si="7"/>
        <v>42.54717712905694</v>
      </c>
      <c r="E35" s="14">
        <f t="shared" si="0"/>
        <v>47.25917464810211</v>
      </c>
      <c r="F35" s="13">
        <f t="shared" si="8"/>
        <v>27.919978212895415</v>
      </c>
      <c r="G35" s="14">
        <f t="shared" si="1"/>
        <v>36.8455908815806</v>
      </c>
      <c r="H35" s="13">
        <f t="shared" si="9"/>
        <v>21.057148789921705</v>
      </c>
      <c r="I35" s="14">
        <f t="shared" si="2"/>
        <v>29.898838383301484</v>
      </c>
      <c r="J35" s="13">
        <f t="shared" si="10"/>
        <v>17.01144033520333</v>
      </c>
      <c r="K35" s="14">
        <f t="shared" si="3"/>
        <v>25.088904462477394</v>
      </c>
      <c r="L35" s="13">
        <f t="shared" si="11"/>
        <v>12.38007644619381</v>
      </c>
      <c r="M35" s="14">
        <f t="shared" si="4"/>
        <v>18.93734226729329</v>
      </c>
      <c r="N35" s="13">
        <f t="shared" si="12"/>
        <v>9.769464996056483</v>
      </c>
      <c r="O35" s="14">
        <f t="shared" si="5"/>
        <v>15.19240605938886</v>
      </c>
      <c r="P35" s="13">
        <f t="shared" si="13"/>
        <v>8.081487314637458</v>
      </c>
      <c r="Q35" s="14">
        <f t="shared" si="6"/>
        <v>12.679138652919091</v>
      </c>
    </row>
    <row r="36" spans="1:17" ht="15" customHeight="1">
      <c r="A36">
        <v>34</v>
      </c>
      <c r="C36" s="2">
        <f t="shared" si="14"/>
        <v>0.9328991039842868</v>
      </c>
      <c r="D36" s="13">
        <f t="shared" si="7"/>
        <v>44.084722910469495</v>
      </c>
      <c r="E36" s="14">
        <f t="shared" si="0"/>
        <v>45.886935536908574</v>
      </c>
      <c r="F36" s="13">
        <f t="shared" si="8"/>
        <v>29.21361079492547</v>
      </c>
      <c r="G36" s="14">
        <f t="shared" si="1"/>
        <v>35.889089131959764</v>
      </c>
      <c r="H36" s="13">
        <f t="shared" si="9"/>
        <v>22.11079710845723</v>
      </c>
      <c r="I36" s="14">
        <f t="shared" si="2"/>
        <v>29.163013763764702</v>
      </c>
      <c r="J36" s="13">
        <f t="shared" si="10"/>
        <v>17.892682824280623</v>
      </c>
      <c r="K36" s="14">
        <f t="shared" si="3"/>
        <v>24.489015820821326</v>
      </c>
      <c r="L36" s="13">
        <f t="shared" si="11"/>
        <v>13.041176351619013</v>
      </c>
      <c r="M36" s="14">
        <f t="shared" si="4"/>
        <v>18.497238161490422</v>
      </c>
      <c r="N36" s="13">
        <f t="shared" si="12"/>
        <v>10.297891702300047</v>
      </c>
      <c r="O36" s="14">
        <f t="shared" si="5"/>
        <v>14.84391401090418</v>
      </c>
      <c r="P36" s="13">
        <f t="shared" si="13"/>
        <v>8.521535689630037</v>
      </c>
      <c r="Q36" s="14">
        <f t="shared" si="6"/>
        <v>12.390343199823304</v>
      </c>
    </row>
    <row r="37" spans="1:17" ht="15" customHeight="1">
      <c r="A37">
        <v>35</v>
      </c>
      <c r="C37" s="2">
        <f t="shared" si="14"/>
        <v>0.9506870418069812</v>
      </c>
      <c r="D37" s="13">
        <f t="shared" si="7"/>
        <v>44.81213059155925</v>
      </c>
      <c r="E37" s="14">
        <f t="shared" si="0"/>
        <v>45.18664540167446</v>
      </c>
      <c r="F37" s="13">
        <f t="shared" si="8"/>
        <v>29.837566478313786</v>
      </c>
      <c r="G37" s="14">
        <f t="shared" si="1"/>
        <v>35.39626013732792</v>
      </c>
      <c r="H37" s="13">
        <f t="shared" si="9"/>
        <v>22.622843269420628</v>
      </c>
      <c r="I37" s="14">
        <f t="shared" si="2"/>
        <v>28.78246679272044</v>
      </c>
      <c r="J37" s="13">
        <f t="shared" si="10"/>
        <v>18.322521832671953</v>
      </c>
      <c r="K37" s="14">
        <f t="shared" si="3"/>
        <v>24.178203959791166</v>
      </c>
      <c r="L37" s="13">
        <f t="shared" si="11"/>
        <v>13.364727528687862</v>
      </c>
      <c r="M37" s="14">
        <f t="shared" si="4"/>
        <v>18.268830725788494</v>
      </c>
      <c r="N37" s="13">
        <f t="shared" si="12"/>
        <v>10.55689122184676</v>
      </c>
      <c r="O37" s="14">
        <f t="shared" si="5"/>
        <v>14.662919762798648</v>
      </c>
      <c r="P37" s="13">
        <f t="shared" si="13"/>
        <v>8.737385187915168</v>
      </c>
      <c r="Q37" s="14">
        <f t="shared" si="6"/>
        <v>12.240295486395196</v>
      </c>
    </row>
    <row r="38" spans="1:17" ht="15" customHeight="1">
      <c r="A38">
        <v>36</v>
      </c>
      <c r="C38" s="2">
        <f t="shared" si="14"/>
        <v>0.9680399388359782</v>
      </c>
      <c r="D38" s="13">
        <f t="shared" si="7"/>
        <v>45.513128726591056</v>
      </c>
      <c r="E38" s="14">
        <f t="shared" si="0"/>
        <v>44.477512185929925</v>
      </c>
      <c r="F38" s="13">
        <f t="shared" si="8"/>
        <v>30.446384317065224</v>
      </c>
      <c r="G38" s="14">
        <f t="shared" si="1"/>
        <v>34.89409909705513</v>
      </c>
      <c r="H38" s="13">
        <f t="shared" si="9"/>
        <v>23.12495277051566</v>
      </c>
      <c r="I38" s="14">
        <f t="shared" si="2"/>
        <v>28.393750435138443</v>
      </c>
      <c r="J38" s="13">
        <f t="shared" si="10"/>
        <v>18.745053125566056</v>
      </c>
      <c r="K38" s="14">
        <f t="shared" si="3"/>
        <v>23.86033071478948</v>
      </c>
      <c r="L38" s="13">
        <f t="shared" si="11"/>
        <v>13.683498459889218</v>
      </c>
      <c r="M38" s="14">
        <f t="shared" si="4"/>
        <v>18.034969642913484</v>
      </c>
      <c r="N38" s="13">
        <f t="shared" si="12"/>
        <v>10.812316963571705</v>
      </c>
      <c r="O38" s="14">
        <f t="shared" si="5"/>
        <v>14.477512185929925</v>
      </c>
      <c r="P38" s="13">
        <f t="shared" si="13"/>
        <v>8.950367653176821</v>
      </c>
      <c r="Q38" s="14">
        <f t="shared" si="6"/>
        <v>12.08654884546175</v>
      </c>
    </row>
    <row r="39" spans="1:17" ht="15" customHeight="1">
      <c r="A39" s="17">
        <v>38</v>
      </c>
      <c r="B39" s="17"/>
      <c r="C39" s="18">
        <f t="shared" si="14"/>
        <v>1.0015038396458227</v>
      </c>
      <c r="D39" s="19">
        <f t="shared" si="7"/>
        <v>46.83930824139473</v>
      </c>
      <c r="E39" s="20">
        <f t="shared" si="0"/>
        <v>43.034399539733684</v>
      </c>
      <c r="F39" s="19">
        <f t="shared" si="8"/>
        <v>31.61900653746455</v>
      </c>
      <c r="G39" s="20">
        <f t="shared" si="1"/>
        <v>33.86291398096766</v>
      </c>
      <c r="H39" s="19">
        <f t="shared" si="9"/>
        <v>24.099170585349814</v>
      </c>
      <c r="I39" s="20">
        <f t="shared" si="2"/>
        <v>27.59256931915483</v>
      </c>
      <c r="J39" s="19">
        <f t="shared" si="10"/>
        <v>19.567874466710048</v>
      </c>
      <c r="K39" s="20">
        <f t="shared" si="3"/>
        <v>23.20395638930192</v>
      </c>
      <c r="L39" s="19">
        <f t="shared" si="11"/>
        <v>14.306376717244724</v>
      </c>
      <c r="M39" s="20">
        <f t="shared" si="4"/>
        <v>17.55124392546458</v>
      </c>
      <c r="N39" s="19">
        <f t="shared" si="12"/>
        <v>11.312165865105992</v>
      </c>
      <c r="O39" s="20">
        <f t="shared" si="5"/>
        <v>14.093720516338257</v>
      </c>
      <c r="P39" s="19">
        <f t="shared" si="13"/>
        <v>9.367488387886695</v>
      </c>
      <c r="Q39" s="20">
        <f t="shared" si="6"/>
        <v>11.768168173480634</v>
      </c>
    </row>
    <row r="40" spans="1:17" ht="15" customHeight="1">
      <c r="A40">
        <v>40</v>
      </c>
      <c r="C40" s="2">
        <f t="shared" si="14"/>
        <v>1.0334141096317293</v>
      </c>
      <c r="D40" s="13">
        <f t="shared" si="7"/>
        <v>48.06989481005914</v>
      </c>
      <c r="E40" s="14">
        <f t="shared" si="0"/>
        <v>41.560762570159326</v>
      </c>
      <c r="F40" s="13">
        <f t="shared" si="8"/>
        <v>32.73240720961234</v>
      </c>
      <c r="G40" s="14">
        <f t="shared" si="1"/>
        <v>32.797751331057185</v>
      </c>
      <c r="H40" s="13">
        <f t="shared" si="9"/>
        <v>25.033164233224877</v>
      </c>
      <c r="I40" s="14">
        <f t="shared" si="2"/>
        <v>26.760984206454786</v>
      </c>
      <c r="J40" s="13">
        <f t="shared" si="10"/>
        <v>20.36057487511308</v>
      </c>
      <c r="K40" s="14">
        <f t="shared" si="3"/>
        <v>22.521012118111</v>
      </c>
      <c r="L40" s="13">
        <f t="shared" si="11"/>
        <v>14.9091985676802</v>
      </c>
      <c r="M40" s="14">
        <f t="shared" si="4"/>
        <v>17.04678720733009</v>
      </c>
      <c r="N40" s="13">
        <f t="shared" si="12"/>
        <v>11.796896511629198</v>
      </c>
      <c r="O40" s="14">
        <f t="shared" si="5"/>
        <v>13.693076910472936</v>
      </c>
      <c r="P40" s="13">
        <f t="shared" si="13"/>
        <v>9.772426150993967</v>
      </c>
      <c r="Q40" s="14">
        <f t="shared" si="6"/>
        <v>11.435629820148987</v>
      </c>
    </row>
    <row r="41" spans="1:17" ht="15" customHeight="1">
      <c r="A41">
        <v>42</v>
      </c>
      <c r="C41" s="2">
        <f t="shared" si="14"/>
        <v>1.0638883439735376</v>
      </c>
      <c r="D41" s="13">
        <f t="shared" si="7"/>
        <v>49.211178413090856</v>
      </c>
      <c r="E41" s="14">
        <f t="shared" si="0"/>
        <v>40.059464048148755</v>
      </c>
      <c r="F41" s="13">
        <f t="shared" si="8"/>
        <v>33.78769180570782</v>
      </c>
      <c r="G41" s="14">
        <f t="shared" si="1"/>
        <v>31.700747129846718</v>
      </c>
      <c r="H41" s="13">
        <f t="shared" si="9"/>
        <v>25.92678914067382</v>
      </c>
      <c r="I41" s="14">
        <f t="shared" si="2"/>
        <v>25.90049555797918</v>
      </c>
      <c r="J41" s="13">
        <f t="shared" si="10"/>
        <v>21.122680066140372</v>
      </c>
      <c r="K41" s="14">
        <f t="shared" si="3"/>
        <v>21.812624776569766</v>
      </c>
      <c r="L41" s="13">
        <f t="shared" si="11"/>
        <v>15.491403382899174</v>
      </c>
      <c r="M41" s="14">
        <f t="shared" si="4"/>
        <v>16.522342351873586</v>
      </c>
      <c r="N41" s="13">
        <f t="shared" si="12"/>
        <v>12.265999724301874</v>
      </c>
      <c r="O41" s="14">
        <f t="shared" si="5"/>
        <v>13.276135843275119</v>
      </c>
      <c r="P41" s="13">
        <f t="shared" si="13"/>
        <v>10.164732359404482</v>
      </c>
      <c r="Q41" s="14">
        <f t="shared" si="6"/>
        <v>11.089377511052238</v>
      </c>
    </row>
    <row r="42" spans="1:17" ht="15" customHeight="1">
      <c r="A42">
        <v>44</v>
      </c>
      <c r="C42" s="2">
        <f t="shared" si="14"/>
        <v>1.0930378085922723</v>
      </c>
      <c r="D42" s="13">
        <f t="shared" si="7"/>
        <v>50.26906870629152</v>
      </c>
      <c r="E42" s="14">
        <f t="shared" si="0"/>
        <v>38.533092123581596</v>
      </c>
      <c r="F42" s="13">
        <f t="shared" si="8"/>
        <v>34.78609974471374</v>
      </c>
      <c r="G42" s="14">
        <f t="shared" si="1"/>
        <v>30.573952071432984</v>
      </c>
      <c r="H42" s="13">
        <f t="shared" si="9"/>
        <v>26.780025467209477</v>
      </c>
      <c r="I42" s="14">
        <f t="shared" si="2"/>
        <v>25.01258526937919</v>
      </c>
      <c r="J42" s="13">
        <f t="shared" si="10"/>
        <v>21.853805918661127</v>
      </c>
      <c r="K42" s="14">
        <f t="shared" si="3"/>
        <v>21.079924852135704</v>
      </c>
      <c r="L42" s="13">
        <f t="shared" si="11"/>
        <v>16.052480583891196</v>
      </c>
      <c r="M42" s="14">
        <f t="shared" si="4"/>
        <v>15.978666685641429</v>
      </c>
      <c r="N42" s="13">
        <f t="shared" si="12"/>
        <v>12.718998554988774</v>
      </c>
      <c r="O42" s="14">
        <f t="shared" si="5"/>
        <v>12.843466983863577</v>
      </c>
      <c r="P42" s="13">
        <f t="shared" si="13"/>
        <v>10.543981560024921</v>
      </c>
      <c r="Q42" s="14">
        <f t="shared" si="6"/>
        <v>10.729869108751805</v>
      </c>
    </row>
    <row r="43" spans="1:17" ht="15" customHeight="1">
      <c r="A43">
        <v>45</v>
      </c>
      <c r="C43" s="2">
        <f t="shared" si="14"/>
        <v>1.1071487177940904</v>
      </c>
      <c r="D43" s="13">
        <f t="shared" si="7"/>
        <v>50.76847951640774</v>
      </c>
      <c r="E43" s="14">
        <f t="shared" si="0"/>
        <v>37.76124390703504</v>
      </c>
      <c r="F43" s="13">
        <f t="shared" si="8"/>
        <v>35.264389682754654</v>
      </c>
      <c r="G43" s="14">
        <f t="shared" si="1"/>
        <v>29.999999999999996</v>
      </c>
      <c r="H43" s="13">
        <f t="shared" si="9"/>
        <v>27.191521721552995</v>
      </c>
      <c r="I43" s="14">
        <f t="shared" si="2"/>
        <v>24.558803945450002</v>
      </c>
      <c r="J43" s="13">
        <f t="shared" si="10"/>
        <v>22.207654298596484</v>
      </c>
      <c r="K43" s="14">
        <f t="shared" si="3"/>
        <v>20.70481105463543</v>
      </c>
      <c r="L43" s="13">
        <f t="shared" si="11"/>
        <v>16.324949936895234</v>
      </c>
      <c r="M43" s="14">
        <f t="shared" si="4"/>
        <v>15.69985740495952</v>
      </c>
      <c r="N43" s="13">
        <f t="shared" si="12"/>
        <v>12.939318437111838</v>
      </c>
      <c r="O43" s="14">
        <f t="shared" si="5"/>
        <v>12.621416480760551</v>
      </c>
      <c r="P43" s="13">
        <f t="shared" si="13"/>
        <v>10.728583121609057</v>
      </c>
      <c r="Q43" s="14">
        <f t="shared" si="6"/>
        <v>10.545290589499555</v>
      </c>
    </row>
    <row r="44" spans="1:17" ht="15" customHeight="1">
      <c r="A44">
        <v>46</v>
      </c>
      <c r="C44" s="2">
        <f t="shared" si="14"/>
        <v>1.1209671598346984</v>
      </c>
      <c r="D44" s="13">
        <f t="shared" si="7"/>
        <v>51.24907751062499</v>
      </c>
      <c r="E44" s="14">
        <f t="shared" si="0"/>
        <v>36.983986887316995</v>
      </c>
      <c r="F44" s="13">
        <f t="shared" si="8"/>
        <v>35.728967274587646</v>
      </c>
      <c r="G44" s="14">
        <f t="shared" si="1"/>
        <v>29.419329698448422</v>
      </c>
      <c r="H44" s="13">
        <f t="shared" si="9"/>
        <v>27.592961505506544</v>
      </c>
      <c r="I44" s="14">
        <f t="shared" si="2"/>
        <v>24.098712353126626</v>
      </c>
      <c r="J44" s="13">
        <f t="shared" si="10"/>
        <v>22.55365070010893</v>
      </c>
      <c r="K44" s="14">
        <f t="shared" si="3"/>
        <v>20.324042898425585</v>
      </c>
      <c r="L44" s="13">
        <f t="shared" si="11"/>
        <v>16.591967503107195</v>
      </c>
      <c r="M44" s="14">
        <f t="shared" si="4"/>
        <v>15.416529925863852</v>
      </c>
      <c r="N44" s="13">
        <f t="shared" si="12"/>
        <v>13.155447636892717</v>
      </c>
      <c r="O44" s="14">
        <f t="shared" si="5"/>
        <v>12.395653868710216</v>
      </c>
      <c r="P44" s="13">
        <f t="shared" si="13"/>
        <v>10.909771294289024</v>
      </c>
      <c r="Q44" s="14">
        <f t="shared" si="6"/>
        <v>10.357575676679833</v>
      </c>
    </row>
    <row r="45" spans="1:17" ht="15" customHeight="1">
      <c r="A45">
        <v>48</v>
      </c>
      <c r="C45" s="2">
        <f t="shared" si="14"/>
        <v>1.1477744115766024</v>
      </c>
      <c r="D45" s="13">
        <f t="shared" si="7"/>
        <v>52.15631537640956</v>
      </c>
      <c r="E45" s="14">
        <f t="shared" si="0"/>
        <v>35.414265408443924</v>
      </c>
      <c r="F45" s="13">
        <f t="shared" si="8"/>
        <v>36.617694956996594</v>
      </c>
      <c r="G45" s="14">
        <f t="shared" si="1"/>
        <v>28.23875609296496</v>
      </c>
      <c r="H45" s="13">
        <f t="shared" si="9"/>
        <v>28.36577773260442</v>
      </c>
      <c r="I45" s="14">
        <f t="shared" si="2"/>
        <v>23.160309480845005</v>
      </c>
      <c r="J45" s="13">
        <f t="shared" si="10"/>
        <v>23.221987185776154</v>
      </c>
      <c r="K45" s="14">
        <f t="shared" si="3"/>
        <v>19.546106430365075</v>
      </c>
      <c r="L45" s="13">
        <f t="shared" si="11"/>
        <v>17.109447035529517</v>
      </c>
      <c r="M45" s="14">
        <f t="shared" si="4"/>
        <v>14.83671224703011</v>
      </c>
      <c r="N45" s="13">
        <f t="shared" si="12"/>
        <v>13.574932391347758</v>
      </c>
      <c r="O45" s="14">
        <f t="shared" si="5"/>
        <v>11.933292627420508</v>
      </c>
      <c r="P45" s="13">
        <f t="shared" si="13"/>
        <v>11.26172186650228</v>
      </c>
      <c r="Q45" s="14">
        <f t="shared" si="6"/>
        <v>9.972980563996334</v>
      </c>
    </row>
    <row r="46" spans="1:17" ht="15" customHeight="1">
      <c r="A46" s="17">
        <v>50</v>
      </c>
      <c r="B46" s="17"/>
      <c r="C46" s="18">
        <f t="shared" si="14"/>
        <v>1.1735510764807833</v>
      </c>
      <c r="D46" s="19">
        <f t="shared" si="7"/>
        <v>52.99549801404956</v>
      </c>
      <c r="E46" s="20">
        <f t="shared" si="0"/>
        <v>33.82584497056971</v>
      </c>
      <c r="F46" s="19">
        <f t="shared" si="8"/>
        <v>37.45371955710514</v>
      </c>
      <c r="G46" s="20">
        <f t="shared" si="1"/>
        <v>27.03402083982486</v>
      </c>
      <c r="H46" s="19">
        <f t="shared" si="9"/>
        <v>29.0987316900199</v>
      </c>
      <c r="I46" s="20">
        <f t="shared" si="2"/>
        <v>22.198780320257978</v>
      </c>
      <c r="J46" s="19">
        <f t="shared" si="10"/>
        <v>23.858654798458655</v>
      </c>
      <c r="K46" s="20">
        <f t="shared" si="3"/>
        <v>18.747237251037504</v>
      </c>
      <c r="L46" s="19">
        <f t="shared" si="11"/>
        <v>17.604545125396562</v>
      </c>
      <c r="M46" s="20">
        <f t="shared" si="4"/>
        <v>14.240002493449694</v>
      </c>
      <c r="N46" s="19">
        <f t="shared" si="12"/>
        <v>13.977068110953548</v>
      </c>
      <c r="O46" s="20">
        <f t="shared" si="5"/>
        <v>11.456990766989323</v>
      </c>
      <c r="P46" s="19">
        <f t="shared" si="13"/>
        <v>11.599476026156376</v>
      </c>
      <c r="Q46" s="20">
        <f t="shared" si="6"/>
        <v>9.57657851556994</v>
      </c>
    </row>
    <row r="47" spans="1:17" ht="15" customHeight="1">
      <c r="A47">
        <v>52</v>
      </c>
      <c r="C47" s="2">
        <f t="shared" si="14"/>
        <v>1.1983824252049315</v>
      </c>
      <c r="D47" s="13">
        <f t="shared" si="7"/>
        <v>53.770959359962795</v>
      </c>
      <c r="E47" s="14">
        <f t="shared" si="0"/>
        <v>32.22046439286885</v>
      </c>
      <c r="F47" s="13">
        <f t="shared" si="8"/>
        <v>38.23849004265903</v>
      </c>
      <c r="G47" s="14">
        <f t="shared" si="1"/>
        <v>25.806829010334802</v>
      </c>
      <c r="H47" s="13">
        <f t="shared" si="9"/>
        <v>29.792143817278166</v>
      </c>
      <c r="I47" s="14">
        <f t="shared" si="2"/>
        <v>21.215497596511856</v>
      </c>
      <c r="J47" s="13">
        <f t="shared" si="10"/>
        <v>24.463551875715112</v>
      </c>
      <c r="K47" s="14">
        <f t="shared" si="3"/>
        <v>17.92854919521007</v>
      </c>
      <c r="L47" s="13">
        <f t="shared" si="11"/>
        <v>18.076928133109334</v>
      </c>
      <c r="M47" s="14">
        <f t="shared" si="4"/>
        <v>13.627196542224047</v>
      </c>
      <c r="N47" s="13">
        <f t="shared" si="12"/>
        <v>14.361498939281228</v>
      </c>
      <c r="O47" s="14">
        <f t="shared" si="5"/>
        <v>10.967366019276032</v>
      </c>
      <c r="P47" s="13">
        <f t="shared" si="13"/>
        <v>11.922698574723197</v>
      </c>
      <c r="Q47" s="14">
        <f t="shared" si="6"/>
        <v>9.168874810662924</v>
      </c>
    </row>
    <row r="48" spans="1:17" ht="15" customHeight="1">
      <c r="A48">
        <v>54</v>
      </c>
      <c r="C48" s="2">
        <f t="shared" si="14"/>
        <v>1.222347821275784</v>
      </c>
      <c r="D48" s="13">
        <f t="shared" si="7"/>
        <v>54.48666884289518</v>
      </c>
      <c r="E48" s="14">
        <f t="shared" si="0"/>
        <v>30.599703431207892</v>
      </c>
      <c r="F48" s="13">
        <f t="shared" si="8"/>
        <v>38.97344733686565</v>
      </c>
      <c r="G48" s="14">
        <f t="shared" si="1"/>
        <v>24.558803945450002</v>
      </c>
      <c r="H48" s="13">
        <f t="shared" si="9"/>
        <v>30.44638431706523</v>
      </c>
      <c r="I48" s="14">
        <f t="shared" si="2"/>
        <v>20.211801805889742</v>
      </c>
      <c r="J48" s="13">
        <f t="shared" si="10"/>
        <v>25.03662815359815</v>
      </c>
      <c r="K48" s="14">
        <f t="shared" si="3"/>
        <v>17.091146270135493</v>
      </c>
      <c r="L48" s="13">
        <f t="shared" si="11"/>
        <v>18.52630012407676</v>
      </c>
      <c r="M48" s="14">
        <f t="shared" si="4"/>
        <v>12.999095818772952</v>
      </c>
      <c r="N48" s="13">
        <f t="shared" si="12"/>
        <v>14.72789676713086</v>
      </c>
      <c r="O48" s="14">
        <f t="shared" si="5"/>
        <v>10.465045255345954</v>
      </c>
      <c r="P48" s="13">
        <f t="shared" si="13"/>
        <v>12.23107590763632</v>
      </c>
      <c r="Q48" s="14">
        <f t="shared" si="6"/>
        <v>8.750384433315778</v>
      </c>
    </row>
    <row r="49" spans="1:17" ht="15" customHeight="1">
      <c r="A49">
        <v>55</v>
      </c>
      <c r="C49" s="2">
        <f t="shared" si="14"/>
        <v>1.2340290657625979</v>
      </c>
      <c r="D49" s="13">
        <f t="shared" si="7"/>
        <v>54.8232622247983</v>
      </c>
      <c r="E49" s="14">
        <f t="shared" si="0"/>
        <v>29.784009840891965</v>
      </c>
      <c r="F49" s="13">
        <f t="shared" si="8"/>
        <v>39.32268990964003</v>
      </c>
      <c r="G49" s="14">
        <f t="shared" si="1"/>
        <v>23.927464720758916</v>
      </c>
      <c r="H49" s="13">
        <f t="shared" si="9"/>
        <v>30.75894151107218</v>
      </c>
      <c r="I49" s="14">
        <f t="shared" si="2"/>
        <v>19.702708918649076</v>
      </c>
      <c r="J49" s="13">
        <f t="shared" si="10"/>
        <v>25.311230053869327</v>
      </c>
      <c r="K49" s="14">
        <f t="shared" si="3"/>
        <v>16.665768674058118</v>
      </c>
      <c r="L49" s="13">
        <f t="shared" si="11"/>
        <v>18.742274142006558</v>
      </c>
      <c r="M49" s="14">
        <f t="shared" si="4"/>
        <v>12.679561549162674</v>
      </c>
      <c r="N49" s="13">
        <f t="shared" si="12"/>
        <v>14.904238072523372</v>
      </c>
      <c r="O49" s="14">
        <f t="shared" si="5"/>
        <v>10.209322011976157</v>
      </c>
      <c r="P49" s="13">
        <f t="shared" si="13"/>
        <v>12.379605396312748</v>
      </c>
      <c r="Q49" s="14">
        <f t="shared" si="6"/>
        <v>8.537257632140946</v>
      </c>
    </row>
    <row r="50" spans="1:17" ht="15" customHeight="1">
      <c r="A50">
        <v>56</v>
      </c>
      <c r="C50" s="2">
        <f t="shared" si="14"/>
        <v>1.2455211004248679</v>
      </c>
      <c r="D50" s="13">
        <f t="shared" si="7"/>
        <v>55.146251049375095</v>
      </c>
      <c r="E50" s="14">
        <f t="shared" si="0"/>
        <v>28.965000325648482</v>
      </c>
      <c r="F50" s="13">
        <f t="shared" si="8"/>
        <v>39.660007440110796</v>
      </c>
      <c r="G50" s="14">
        <f t="shared" si="1"/>
        <v>23.291490648603066</v>
      </c>
      <c r="H50" s="13">
        <f t="shared" si="9"/>
        <v>31.061861091215683</v>
      </c>
      <c r="I50" s="14">
        <f t="shared" si="2"/>
        <v>19.18900051052274</v>
      </c>
      <c r="J50" s="13">
        <f t="shared" si="10"/>
        <v>25.577877538287396</v>
      </c>
      <c r="K50" s="14">
        <f t="shared" si="3"/>
        <v>16.236121170993783</v>
      </c>
      <c r="L50" s="13">
        <f t="shared" si="11"/>
        <v>18.95240011810006</v>
      </c>
      <c r="M50" s="14">
        <f t="shared" si="4"/>
        <v>12.356505965006335</v>
      </c>
      <c r="N50" s="13">
        <f t="shared" si="12"/>
        <v>15.075960064812739</v>
      </c>
      <c r="O50" s="14">
        <f t="shared" si="5"/>
        <v>9.95066346927269</v>
      </c>
      <c r="P50" s="13">
        <f t="shared" si="13"/>
        <v>12.52431550221831</v>
      </c>
      <c r="Q50" s="14">
        <f t="shared" si="6"/>
        <v>8.321631276844673</v>
      </c>
    </row>
    <row r="51" spans="1:17" ht="15" customHeight="1">
      <c r="A51" s="17">
        <v>58</v>
      </c>
      <c r="B51" s="17"/>
      <c r="C51" s="18">
        <f t="shared" si="14"/>
        <v>1.2679709718241916</v>
      </c>
      <c r="D51" s="19">
        <f t="shared" si="7"/>
        <v>55.75300648091325</v>
      </c>
      <c r="E51" s="20">
        <f t="shared" si="0"/>
        <v>27.317667603813767</v>
      </c>
      <c r="F51" s="19">
        <f t="shared" si="8"/>
        <v>40.29954752880071</v>
      </c>
      <c r="G51" s="20">
        <f t="shared" si="1"/>
        <v>22.00635962789397</v>
      </c>
      <c r="H51" s="19">
        <f t="shared" si="9"/>
        <v>31.63900875490477</v>
      </c>
      <c r="I51" s="20">
        <f t="shared" si="2"/>
        <v>18.14836814508323</v>
      </c>
      <c r="J51" s="19">
        <f t="shared" si="10"/>
        <v>26.087331220995285</v>
      </c>
      <c r="K51" s="20">
        <f t="shared" si="3"/>
        <v>15.364554146130352</v>
      </c>
      <c r="L51" s="19">
        <f t="shared" si="11"/>
        <v>19.354999334492796</v>
      </c>
      <c r="M51" s="20">
        <f t="shared" si="4"/>
        <v>11.700235658414627</v>
      </c>
      <c r="N51" s="19">
        <f t="shared" si="12"/>
        <v>15.405412669202315</v>
      </c>
      <c r="O51" s="20">
        <f t="shared" si="5"/>
        <v>9.424862832999132</v>
      </c>
      <c r="P51" s="19">
        <f t="shared" si="13"/>
        <v>12.802145362228966</v>
      </c>
      <c r="Q51" s="20">
        <f t="shared" si="6"/>
        <v>7.883147384293966</v>
      </c>
    </row>
    <row r="52" spans="1:17" ht="15" customHeight="1">
      <c r="A52">
        <v>60</v>
      </c>
      <c r="C52" s="2">
        <f t="shared" si="14"/>
        <v>1.2897614252920828</v>
      </c>
      <c r="D52" s="13">
        <f t="shared" si="7"/>
        <v>56.3099324740202</v>
      </c>
      <c r="E52" s="14">
        <f t="shared" si="0"/>
        <v>25.658906273255287</v>
      </c>
      <c r="F52" s="13">
        <f t="shared" si="8"/>
        <v>40.893394649130904</v>
      </c>
      <c r="G52" s="14">
        <f t="shared" si="1"/>
        <v>20.704811054635435</v>
      </c>
      <c r="H52" s="13">
        <f t="shared" si="9"/>
        <v>32.17827871125063</v>
      </c>
      <c r="I52" s="14">
        <f t="shared" si="2"/>
        <v>17.091146270135493</v>
      </c>
      <c r="J52" s="13">
        <f t="shared" si="10"/>
        <v>26.56505117707799</v>
      </c>
      <c r="K52" s="14">
        <f t="shared" si="3"/>
        <v>14.477512185929927</v>
      </c>
      <c r="L52" s="13">
        <f t="shared" si="11"/>
        <v>19.733898464606945</v>
      </c>
      <c r="M52" s="14">
        <f t="shared" si="4"/>
        <v>11.03109557877074</v>
      </c>
      <c r="N52" s="13">
        <f t="shared" si="12"/>
        <v>15.716002543423146</v>
      </c>
      <c r="O52" s="14">
        <f t="shared" si="5"/>
        <v>8.888291822922971</v>
      </c>
      <c r="P52" s="13">
        <f t="shared" si="13"/>
        <v>13.064313429508287</v>
      </c>
      <c r="Q52" s="14">
        <f t="shared" si="6"/>
        <v>7.435472226131854</v>
      </c>
    </row>
    <row r="53" spans="1:17" ht="15" customHeight="1">
      <c r="A53">
        <v>62</v>
      </c>
      <c r="C53" s="2">
        <f t="shared" si="14"/>
        <v>1.3109521335549048</v>
      </c>
      <c r="D53" s="13">
        <f t="shared" si="7"/>
        <v>56.81974363979708</v>
      </c>
      <c r="E53" s="14">
        <f t="shared" si="0"/>
        <v>23.9898185462488</v>
      </c>
      <c r="F53" s="13">
        <f t="shared" si="8"/>
        <v>41.442816644074526</v>
      </c>
      <c r="G53" s="14">
        <f t="shared" si="1"/>
        <v>19.388179129799045</v>
      </c>
      <c r="H53" s="13">
        <f t="shared" si="9"/>
        <v>32.68013024940683</v>
      </c>
      <c r="I53" s="14">
        <f t="shared" si="2"/>
        <v>16.018544211404937</v>
      </c>
      <c r="J53" s="13">
        <f t="shared" si="10"/>
        <v>27.011124077602524</v>
      </c>
      <c r="K53" s="14">
        <f t="shared" si="3"/>
        <v>13.576048508603675</v>
      </c>
      <c r="L53" s="13">
        <f t="shared" si="11"/>
        <v>20.08892499989359</v>
      </c>
      <c r="M53" s="14">
        <f t="shared" si="4"/>
        <v>10.34989751778833</v>
      </c>
      <c r="N53" s="13">
        <f t="shared" si="12"/>
        <v>16.00750052598423</v>
      </c>
      <c r="O53" s="14">
        <f t="shared" si="5"/>
        <v>8.341604418010819</v>
      </c>
      <c r="P53" s="13">
        <f t="shared" si="13"/>
        <v>13.31058697288389</v>
      </c>
      <c r="Q53" s="14">
        <f t="shared" si="6"/>
        <v>6.97915201594582</v>
      </c>
    </row>
    <row r="54" spans="1:17" ht="15" customHeight="1">
      <c r="A54">
        <v>64</v>
      </c>
      <c r="C54" s="2">
        <f t="shared" si="14"/>
        <v>1.331598842393246</v>
      </c>
      <c r="D54" s="13">
        <f t="shared" si="7"/>
        <v>57.2848913924276</v>
      </c>
      <c r="E54" s="14">
        <f t="shared" si="0"/>
        <v>22.311419241893574</v>
      </c>
      <c r="F54" s="13">
        <f t="shared" si="8"/>
        <v>41.94901497918563</v>
      </c>
      <c r="G54" s="14">
        <f t="shared" si="1"/>
        <v>18.057736571562277</v>
      </c>
      <c r="H54" s="13">
        <f t="shared" si="9"/>
        <v>33.145022615398304</v>
      </c>
      <c r="I54" s="14">
        <f t="shared" si="2"/>
        <v>14.931740029361276</v>
      </c>
      <c r="J54" s="13">
        <f t="shared" si="10"/>
        <v>27.42565563074339</v>
      </c>
      <c r="K54" s="14">
        <f t="shared" si="3"/>
        <v>12.661202316225888</v>
      </c>
      <c r="L54" s="13">
        <f t="shared" si="11"/>
        <v>20.419930640159897</v>
      </c>
      <c r="M54" s="14">
        <f t="shared" si="4"/>
        <v>9.657453625953782</v>
      </c>
      <c r="N54" s="13">
        <f t="shared" si="12"/>
        <v>16.279699085074743</v>
      </c>
      <c r="O54" s="14">
        <f t="shared" si="5"/>
        <v>7.785459368457795</v>
      </c>
      <c r="P54" s="13">
        <f t="shared" si="13"/>
        <v>13.54075196412197</v>
      </c>
      <c r="Q54" s="14">
        <f t="shared" si="6"/>
        <v>6.514739064389573</v>
      </c>
    </row>
    <row r="55" spans="1:17" ht="15" customHeight="1">
      <c r="A55">
        <v>65</v>
      </c>
      <c r="C55" s="2">
        <f t="shared" si="14"/>
        <v>1.3417346361376459</v>
      </c>
      <c r="D55" s="13">
        <f t="shared" si="7"/>
        <v>57.501415129035706</v>
      </c>
      <c r="E55" s="14">
        <f t="shared" si="0"/>
        <v>21.469023519778908</v>
      </c>
      <c r="F55" s="13">
        <f t="shared" si="8"/>
        <v>42.18626118104529</v>
      </c>
      <c r="G55" s="14">
        <f t="shared" si="1"/>
        <v>17.387718334859454</v>
      </c>
      <c r="H55" s="13">
        <f t="shared" si="9"/>
        <v>33.36375086704313</v>
      </c>
      <c r="I55" s="14">
        <f t="shared" si="2"/>
        <v>14.383372039434793</v>
      </c>
      <c r="J55" s="13">
        <f t="shared" si="10"/>
        <v>27.62113034755786</v>
      </c>
      <c r="K55" s="14">
        <f t="shared" si="3"/>
        <v>12.199081690448807</v>
      </c>
      <c r="L55" s="13">
        <f t="shared" si="11"/>
        <v>20.576385285113805</v>
      </c>
      <c r="M55" s="14">
        <f t="shared" si="4"/>
        <v>9.307268232795995</v>
      </c>
      <c r="N55" s="13">
        <f t="shared" si="12"/>
        <v>16.408501839153583</v>
      </c>
      <c r="O55" s="14">
        <f t="shared" si="5"/>
        <v>7.504047226598935</v>
      </c>
      <c r="P55" s="13">
        <f t="shared" si="13"/>
        <v>13.649731828411975</v>
      </c>
      <c r="Q55" s="14">
        <f t="shared" si="6"/>
        <v>6.279671924441931</v>
      </c>
    </row>
    <row r="56" spans="1:17" ht="15" customHeight="1">
      <c r="A56">
        <v>66</v>
      </c>
      <c r="C56" s="2">
        <f t="shared" si="14"/>
        <v>1.351753744258279</v>
      </c>
      <c r="D56" s="13">
        <f t="shared" si="7"/>
        <v>57.707582291775196</v>
      </c>
      <c r="E56" s="14">
        <f t="shared" si="0"/>
        <v>20.624646006223877</v>
      </c>
      <c r="F56" s="13">
        <f t="shared" si="8"/>
        <v>42.41311916375309</v>
      </c>
      <c r="G56" s="14">
        <f t="shared" si="1"/>
        <v>16.714699155936223</v>
      </c>
      <c r="H56" s="13">
        <f t="shared" si="9"/>
        <v>33.573407995655835</v>
      </c>
      <c r="I56" s="14">
        <f t="shared" si="2"/>
        <v>13.831881768909735</v>
      </c>
      <c r="J56" s="13">
        <f t="shared" si="10"/>
        <v>27.80876536127804</v>
      </c>
      <c r="K56" s="14">
        <f t="shared" si="3"/>
        <v>11.73399879490811</v>
      </c>
      <c r="L56" s="13">
        <f t="shared" si="11"/>
        <v>20.726788803364315</v>
      </c>
      <c r="M56" s="14">
        <f t="shared" si="4"/>
        <v>8.954575789827555</v>
      </c>
      <c r="N56" s="13">
        <f t="shared" si="12"/>
        <v>16.532411092534577</v>
      </c>
      <c r="O56" s="14">
        <f t="shared" si="5"/>
        <v>7.220519533197623</v>
      </c>
      <c r="P56" s="13">
        <f t="shared" si="13"/>
        <v>13.75461245023805</v>
      </c>
      <c r="Q56" s="14">
        <f t="shared" si="6"/>
        <v>6.042791171158214</v>
      </c>
    </row>
    <row r="57" spans="1:17" ht="15" customHeight="1">
      <c r="A57" s="17">
        <v>68</v>
      </c>
      <c r="B57" s="17"/>
      <c r="C57" s="18">
        <f t="shared" si="14"/>
        <v>1.3714658329477962</v>
      </c>
      <c r="D57" s="19">
        <f t="shared" si="7"/>
        <v>58.08979503776543</v>
      </c>
      <c r="E57" s="20">
        <f t="shared" si="0"/>
        <v>18.930368483545926</v>
      </c>
      <c r="F57" s="19">
        <f t="shared" si="8"/>
        <v>42.83618249609473</v>
      </c>
      <c r="G57" s="20">
        <f t="shared" si="1"/>
        <v>15.360230258509072</v>
      </c>
      <c r="H57" s="19">
        <f t="shared" si="9"/>
        <v>33.96572534768779</v>
      </c>
      <c r="I57" s="20">
        <f t="shared" si="2"/>
        <v>12.720088944426744</v>
      </c>
      <c r="J57" s="19">
        <f t="shared" si="10"/>
        <v>28.160581829038822</v>
      </c>
      <c r="K57" s="20">
        <f t="shared" si="3"/>
        <v>10.795449333928303</v>
      </c>
      <c r="L57" s="19">
        <f t="shared" si="11"/>
        <v>21.00939225517456</v>
      </c>
      <c r="M57" s="20">
        <f t="shared" si="4"/>
        <v>8.24207513237675</v>
      </c>
      <c r="N57" s="19">
        <f t="shared" si="12"/>
        <v>16.76546863080336</v>
      </c>
      <c r="O57" s="20">
        <f t="shared" si="5"/>
        <v>6.6474512839317965</v>
      </c>
      <c r="P57" s="19">
        <f t="shared" si="13"/>
        <v>13.951989930964018</v>
      </c>
      <c r="Q57" s="20">
        <f t="shared" si="6"/>
        <v>5.563871054325646</v>
      </c>
    </row>
    <row r="58" spans="1:17" ht="15" customHeight="1">
      <c r="A58">
        <v>70</v>
      </c>
      <c r="C58" s="2">
        <f t="shared" si="14"/>
        <v>1.3907812383665563</v>
      </c>
      <c r="D58" s="13">
        <f t="shared" si="7"/>
        <v>58.43329603385902</v>
      </c>
      <c r="E58" s="14">
        <f t="shared" si="0"/>
        <v>17.2293965629589</v>
      </c>
      <c r="F58" s="13">
        <f t="shared" si="8"/>
        <v>43.21917889371417</v>
      </c>
      <c r="G58" s="14">
        <f t="shared" si="1"/>
        <v>13.995445358891422</v>
      </c>
      <c r="H58" s="13">
        <f t="shared" si="9"/>
        <v>34.322395009893455</v>
      </c>
      <c r="I58" s="14">
        <f t="shared" si="2"/>
        <v>11.597454220693184</v>
      </c>
      <c r="J58" s="13">
        <f t="shared" si="10"/>
        <v>28.48123828133947</v>
      </c>
      <c r="K58" s="14">
        <f t="shared" si="3"/>
        <v>9.84655193983408</v>
      </c>
      <c r="L58" s="13">
        <f t="shared" si="11"/>
        <v>21.2676508736389</v>
      </c>
      <c r="M58" s="14">
        <f t="shared" si="4"/>
        <v>7.520761628334143</v>
      </c>
      <c r="N58" s="13">
        <f t="shared" si="12"/>
        <v>16.97872184492928</v>
      </c>
      <c r="O58" s="14">
        <f t="shared" si="5"/>
        <v>6.066923972783014</v>
      </c>
      <c r="P58" s="13">
        <f t="shared" si="13"/>
        <v>14.13272274960347</v>
      </c>
      <c r="Q58" s="14">
        <f t="shared" si="6"/>
        <v>5.0785458159693935</v>
      </c>
    </row>
    <row r="59" spans="1:17" ht="15" customHeight="1">
      <c r="A59">
        <v>72</v>
      </c>
      <c r="C59" s="2">
        <f t="shared" si="14"/>
        <v>1.4097435414060608</v>
      </c>
      <c r="D59" s="13">
        <f t="shared" si="7"/>
        <v>58.739653491920855</v>
      </c>
      <c r="E59" s="14">
        <f t="shared" si="0"/>
        <v>15.522487814070077</v>
      </c>
      <c r="F59" s="13">
        <f t="shared" si="8"/>
        <v>43.563000599573094</v>
      </c>
      <c r="G59" s="14">
        <f t="shared" si="1"/>
        <v>12.62141648076056</v>
      </c>
      <c r="H59" s="13">
        <f t="shared" si="9"/>
        <v>34.643814022545726</v>
      </c>
      <c r="I59" s="14">
        <f t="shared" si="2"/>
        <v>10.46504525534596</v>
      </c>
      <c r="J59" s="13">
        <f t="shared" si="10"/>
        <v>28.770868729985793</v>
      </c>
      <c r="K59" s="14">
        <f t="shared" si="3"/>
        <v>8.888291822922968</v>
      </c>
      <c r="L59" s="13">
        <f t="shared" si="11"/>
        <v>21.501489561716387</v>
      </c>
      <c r="M59" s="14">
        <f t="shared" si="4"/>
        <v>6.79144382615903</v>
      </c>
      <c r="N59" s="13">
        <f t="shared" si="12"/>
        <v>17.17203785051384</v>
      </c>
      <c r="O59" s="14">
        <f t="shared" si="5"/>
        <v>5.479609460184692</v>
      </c>
      <c r="P59" s="13">
        <f t="shared" si="13"/>
        <v>14.296665504911115</v>
      </c>
      <c r="Q59" s="14">
        <f t="shared" si="6"/>
        <v>4.587386442633364</v>
      </c>
    </row>
    <row r="60" spans="1:17" ht="15" customHeight="1">
      <c r="A60">
        <v>74</v>
      </c>
      <c r="C60" s="2">
        <f t="shared" si="14"/>
        <v>1.4283940696759043</v>
      </c>
      <c r="D60" s="13">
        <f t="shared" si="7"/>
        <v>59.01025008750022</v>
      </c>
      <c r="E60" s="14">
        <f t="shared" si="0"/>
        <v>13.810354215967914</v>
      </c>
      <c r="F60" s="13">
        <f t="shared" si="8"/>
        <v>43.868456584194035</v>
      </c>
      <c r="G60" s="14">
        <f t="shared" si="1"/>
        <v>11.239176549743936</v>
      </c>
      <c r="H60" s="13">
        <f t="shared" si="9"/>
        <v>34.93035209390339</v>
      </c>
      <c r="I60" s="14">
        <f t="shared" si="2"/>
        <v>9.32390667320228</v>
      </c>
      <c r="J60" s="13">
        <f t="shared" si="10"/>
        <v>29.029604440347057</v>
      </c>
      <c r="K60" s="14">
        <f t="shared" si="3"/>
        <v>7.921642134988714</v>
      </c>
      <c r="L60" s="13">
        <f t="shared" si="11"/>
        <v>21.710846318089807</v>
      </c>
      <c r="M60" s="14">
        <f t="shared" si="4"/>
        <v>6.054928667880381</v>
      </c>
      <c r="N60" s="13">
        <f t="shared" si="12"/>
        <v>17.34529970729641</v>
      </c>
      <c r="O60" s="14">
        <f t="shared" si="5"/>
        <v>4.886181699190999</v>
      </c>
      <c r="P60" s="13">
        <f t="shared" si="13"/>
        <v>14.443688491013368</v>
      </c>
      <c r="Q60" s="14">
        <f t="shared" si="6"/>
        <v>4.090967338839641</v>
      </c>
    </row>
    <row r="61" spans="1:17" ht="15" customHeight="1">
      <c r="A61">
        <v>75</v>
      </c>
      <c r="C61" s="2">
        <f t="shared" si="14"/>
        <v>1.4376147857236605</v>
      </c>
      <c r="D61" s="13">
        <f t="shared" si="7"/>
        <v>59.13252220932562</v>
      </c>
      <c r="E61" s="14">
        <f t="shared" si="0"/>
        <v>12.952539642222364</v>
      </c>
      <c r="F61" s="13">
        <f t="shared" si="8"/>
        <v>44.00702719563628</v>
      </c>
      <c r="G61" s="14">
        <f t="shared" si="1"/>
        <v>10.545290589499555</v>
      </c>
      <c r="H61" s="13">
        <f t="shared" si="9"/>
        <v>35.06064797646591</v>
      </c>
      <c r="I61" s="14">
        <f t="shared" si="2"/>
        <v>8.75038443331578</v>
      </c>
      <c r="J61" s="13">
        <f t="shared" si="10"/>
        <v>29.147426264028205</v>
      </c>
      <c r="K61" s="14">
        <f t="shared" si="3"/>
        <v>7.435472226131853</v>
      </c>
      <c r="L61" s="13">
        <f t="shared" si="11"/>
        <v>21.806327740064084</v>
      </c>
      <c r="M61" s="14">
        <f t="shared" si="4"/>
        <v>5.684223786208454</v>
      </c>
      <c r="N61" s="13">
        <f t="shared" si="12"/>
        <v>17.424377909804655</v>
      </c>
      <c r="O61" s="14">
        <f t="shared" si="5"/>
        <v>4.587386442633364</v>
      </c>
      <c r="P61" s="13">
        <f t="shared" si="13"/>
        <v>14.510818699069855</v>
      </c>
      <c r="Q61" s="14">
        <f t="shared" si="6"/>
        <v>3.8409657162581317</v>
      </c>
    </row>
    <row r="62" spans="1:17" ht="15" customHeight="1">
      <c r="A62">
        <v>76</v>
      </c>
      <c r="C62" s="2">
        <f t="shared" si="14"/>
        <v>1.4467721752871499</v>
      </c>
      <c r="D62" s="13">
        <f t="shared" si="7"/>
        <v>59.24629419778253</v>
      </c>
      <c r="E62" s="14">
        <f t="shared" si="0"/>
        <v>12.093668274018485</v>
      </c>
      <c r="F62" s="13">
        <f t="shared" si="8"/>
        <v>44.13627148935673</v>
      </c>
      <c r="G62" s="14">
        <f t="shared" si="1"/>
        <v>9.849723659025118</v>
      </c>
      <c r="H62" s="13">
        <f t="shared" si="9"/>
        <v>35.18234814879418</v>
      </c>
      <c r="I62" s="14">
        <f t="shared" si="2"/>
        <v>8.175062147155446</v>
      </c>
      <c r="J62" s="13">
        <f t="shared" si="10"/>
        <v>29.257570817952463</v>
      </c>
      <c r="K62" s="14">
        <f t="shared" si="3"/>
        <v>6.947564838746927</v>
      </c>
      <c r="L62" s="13">
        <f t="shared" si="11"/>
        <v>21.895670474650203</v>
      </c>
      <c r="M62" s="14">
        <f t="shared" si="4"/>
        <v>5.312021397911947</v>
      </c>
      <c r="N62" s="13">
        <f t="shared" si="12"/>
        <v>17.49840546695635</v>
      </c>
      <c r="O62" s="14">
        <f t="shared" si="5"/>
        <v>4.287316372025045</v>
      </c>
      <c r="P62" s="13">
        <f t="shared" si="13"/>
        <v>14.573677171756088</v>
      </c>
      <c r="Q62" s="14">
        <f t="shared" si="6"/>
        <v>3.5898658915546933</v>
      </c>
    </row>
    <row r="63" spans="1:17" ht="15" customHeight="1">
      <c r="A63" s="17">
        <v>78</v>
      </c>
      <c r="B63" s="17"/>
      <c r="C63" s="18">
        <f t="shared" si="14"/>
        <v>1.4649154961919675</v>
      </c>
      <c r="D63" s="19">
        <f t="shared" si="7"/>
        <v>59.448829767890835</v>
      </c>
      <c r="E63" s="20">
        <f t="shared" si="0"/>
        <v>10.37306861026511</v>
      </c>
      <c r="F63" s="19">
        <f t="shared" si="8"/>
        <v>44.3670849826627</v>
      </c>
      <c r="G63" s="20">
        <f t="shared" si="1"/>
        <v>8.454025238749887</v>
      </c>
      <c r="H63" s="19">
        <f t="shared" si="9"/>
        <v>35.400107401454235</v>
      </c>
      <c r="I63" s="20">
        <f t="shared" si="2"/>
        <v>7.01951656426498</v>
      </c>
      <c r="J63" s="19">
        <f t="shared" si="10"/>
        <v>29.45488467703155</v>
      </c>
      <c r="K63" s="20">
        <f t="shared" si="3"/>
        <v>5.967011690860235</v>
      </c>
      <c r="L63" s="19">
        <f t="shared" si="11"/>
        <v>22.055921107288505</v>
      </c>
      <c r="M63" s="20">
        <f t="shared" si="4"/>
        <v>4.563525551822779</v>
      </c>
      <c r="N63" s="19">
        <f t="shared" si="12"/>
        <v>17.63126730263923</v>
      </c>
      <c r="O63" s="20">
        <f t="shared" si="5"/>
        <v>3.6836905743722945</v>
      </c>
      <c r="P63" s="19">
        <f t="shared" si="13"/>
        <v>14.686531695228396</v>
      </c>
      <c r="Q63" s="20">
        <f t="shared" si="6"/>
        <v>3.084662063243761</v>
      </c>
    </row>
    <row r="64" spans="1:17" ht="15" customHeight="1">
      <c r="A64">
        <v>80</v>
      </c>
      <c r="C64" s="2">
        <f t="shared" si="14"/>
        <v>1.4828602027711875</v>
      </c>
      <c r="D64" s="13">
        <f t="shared" si="7"/>
        <v>59.6187448575295</v>
      </c>
      <c r="E64" s="14">
        <f t="shared" si="0"/>
        <v>8.64916510528759</v>
      </c>
      <c r="F64" s="13">
        <f t="shared" si="8"/>
        <v>44.56145141325769</v>
      </c>
      <c r="G64" s="14">
        <f t="shared" si="1"/>
        <v>7.053022130283188</v>
      </c>
      <c r="H64" s="13">
        <f t="shared" si="9"/>
        <v>35.583898899609416</v>
      </c>
      <c r="I64" s="14">
        <f t="shared" si="2"/>
        <v>5.858258259153581</v>
      </c>
      <c r="J64" s="13">
        <f t="shared" si="10"/>
        <v>29.621651875195493</v>
      </c>
      <c r="K64" s="14">
        <f t="shared" si="3"/>
        <v>4.9809253219288765</v>
      </c>
      <c r="L64" s="13">
        <f t="shared" si="11"/>
        <v>22.19156562514539</v>
      </c>
      <c r="M64" s="14">
        <f t="shared" si="4"/>
        <v>3.8102430160053014</v>
      </c>
      <c r="N64" s="13">
        <f t="shared" si="12"/>
        <v>17.743810726703177</v>
      </c>
      <c r="O64" s="14">
        <f t="shared" si="5"/>
        <v>3.0759825426656096</v>
      </c>
      <c r="P64" s="13">
        <f t="shared" si="13"/>
        <v>14.782166453574682</v>
      </c>
      <c r="Q64" s="14">
        <f t="shared" si="6"/>
        <v>2.5759380109077337</v>
      </c>
    </row>
    <row r="65" spans="1:17" ht="15" customHeight="1">
      <c r="A65">
        <v>82</v>
      </c>
      <c r="C65" s="2">
        <f t="shared" si="14"/>
        <v>1.5006412314684077</v>
      </c>
      <c r="D65" s="13">
        <f t="shared" si="7"/>
        <v>59.75677892119187</v>
      </c>
      <c r="E65" s="14">
        <f t="shared" si="0"/>
        <v>6.922543662383758</v>
      </c>
      <c r="F65" s="13">
        <f t="shared" si="8"/>
        <v>44.71983967766577</v>
      </c>
      <c r="G65" s="14">
        <f t="shared" si="1"/>
        <v>5.647632570320597</v>
      </c>
      <c r="H65" s="13">
        <f t="shared" si="9"/>
        <v>35.73395349249771</v>
      </c>
      <c r="I65" s="14">
        <f t="shared" si="2"/>
        <v>4.692261299878261</v>
      </c>
      <c r="J65" s="13">
        <f t="shared" si="10"/>
        <v>29.757965298924272</v>
      </c>
      <c r="K65" s="14">
        <f t="shared" si="3"/>
        <v>3.9902403981621575</v>
      </c>
      <c r="L65" s="13">
        <f t="shared" si="11"/>
        <v>22.302578542237747</v>
      </c>
      <c r="M65" s="14">
        <f t="shared" si="4"/>
        <v>3.0529741491907374</v>
      </c>
      <c r="N65" s="13">
        <f t="shared" si="12"/>
        <v>17.8359739022328</v>
      </c>
      <c r="O65" s="14">
        <f t="shared" si="5"/>
        <v>2.4648714193928463</v>
      </c>
      <c r="P65" s="13">
        <f t="shared" si="13"/>
        <v>14.860509692574853</v>
      </c>
      <c r="Q65" s="14">
        <f t="shared" si="6"/>
        <v>2.064277728288894</v>
      </c>
    </row>
    <row r="66" spans="1:17" ht="15" customHeight="1">
      <c r="A66">
        <v>84</v>
      </c>
      <c r="C66" s="2">
        <f t="shared" si="14"/>
        <v>1.5182925073224145</v>
      </c>
      <c r="D66" s="13">
        <f t="shared" si="7"/>
        <v>59.86352887278285</v>
      </c>
      <c r="E66" s="14">
        <f t="shared" si="0"/>
        <v>5.193770658894831</v>
      </c>
      <c r="F66" s="13">
        <f t="shared" si="8"/>
        <v>44.842633221218975</v>
      </c>
      <c r="G66" s="14">
        <f t="shared" si="1"/>
        <v>4.238756092964962</v>
      </c>
      <c r="H66" s="13">
        <f t="shared" si="9"/>
        <v>35.850462181574414</v>
      </c>
      <c r="I66" s="14">
        <f t="shared" si="2"/>
        <v>3.5224878140700744</v>
      </c>
      <c r="J66" s="13">
        <f t="shared" si="10"/>
        <v>29.86390318556308</v>
      </c>
      <c r="K66" s="14">
        <f t="shared" si="3"/>
        <v>2.9958848506719544</v>
      </c>
      <c r="L66" s="13">
        <f t="shared" si="11"/>
        <v>22.388940434375506</v>
      </c>
      <c r="M66" s="14">
        <f t="shared" si="4"/>
        <v>2.2925179568015435</v>
      </c>
      <c r="N66" s="13">
        <f t="shared" si="12"/>
        <v>17.907707052982115</v>
      </c>
      <c r="O66" s="14">
        <f t="shared" si="5"/>
        <v>1.8510370512819363</v>
      </c>
      <c r="P66" s="13">
        <f t="shared" si="13"/>
        <v>14.921503174847956</v>
      </c>
      <c r="Q66" s="14">
        <f t="shared" si="6"/>
        <v>1.550266708253615</v>
      </c>
    </row>
    <row r="67" spans="1:17" ht="15" customHeight="1">
      <c r="A67">
        <v>85</v>
      </c>
      <c r="C67" s="2">
        <f t="shared" si="14"/>
        <v>1.527079865603114</v>
      </c>
      <c r="D67" s="13">
        <f t="shared" si="7"/>
        <v>59.90532109416362</v>
      </c>
      <c r="E67" s="14">
        <f t="shared" si="0"/>
        <v>4.328750013155188</v>
      </c>
      <c r="F67" s="13">
        <f t="shared" si="8"/>
        <v>44.890778452007524</v>
      </c>
      <c r="G67" s="14">
        <f t="shared" si="1"/>
        <v>3.5332871946308044</v>
      </c>
      <c r="H67" s="13">
        <f t="shared" si="9"/>
        <v>35.896185277288005</v>
      </c>
      <c r="I67" s="14">
        <f t="shared" si="2"/>
        <v>2.9364828530552582</v>
      </c>
      <c r="J67" s="13">
        <f t="shared" si="10"/>
        <v>29.905501406282664</v>
      </c>
      <c r="K67" s="14">
        <f t="shared" si="3"/>
        <v>2.4976190449198996</v>
      </c>
      <c r="L67" s="13">
        <f t="shared" si="11"/>
        <v>22.422872619102314</v>
      </c>
      <c r="M67" s="14">
        <f t="shared" si="4"/>
        <v>1.911343985616166</v>
      </c>
      <c r="N67" s="13">
        <f t="shared" si="12"/>
        <v>17.935899989634574</v>
      </c>
      <c r="O67" s="14">
        <f t="shared" si="5"/>
        <v>1.5433112517258853</v>
      </c>
      <c r="P67" s="13">
        <f t="shared" si="13"/>
        <v>14.94547918394081</v>
      </c>
      <c r="Q67" s="14">
        <f t="shared" si="6"/>
        <v>1.2925629689520433</v>
      </c>
    </row>
    <row r="68" spans="1:17" ht="15" customHeight="1">
      <c r="A68">
        <v>86</v>
      </c>
      <c r="C68" s="2">
        <f t="shared" si="14"/>
        <v>1.5358471572685162</v>
      </c>
      <c r="D68" s="13">
        <f t="shared" si="7"/>
        <v>59.93945398062046</v>
      </c>
      <c r="E68" s="14">
        <f t="shared" si="0"/>
        <v>3.4633971443947646</v>
      </c>
      <c r="F68" s="13">
        <f t="shared" si="8"/>
        <v>44.930130115219036</v>
      </c>
      <c r="G68" s="14">
        <f t="shared" si="1"/>
        <v>2.8272773602870993</v>
      </c>
      <c r="H68" s="13">
        <f t="shared" si="9"/>
        <v>35.93357481887902</v>
      </c>
      <c r="I68" s="14">
        <f t="shared" si="2"/>
        <v>2.3498903453493325</v>
      </c>
      <c r="J68" s="13">
        <f t="shared" si="10"/>
        <v>29.939527769031972</v>
      </c>
      <c r="K68" s="14">
        <f t="shared" si="3"/>
        <v>1.9987811594103089</v>
      </c>
      <c r="L68" s="13">
        <f t="shared" si="11"/>
        <v>22.450637083481578</v>
      </c>
      <c r="M68" s="14">
        <f t="shared" si="4"/>
        <v>1.5296723091903015</v>
      </c>
      <c r="N68" s="13">
        <f t="shared" si="12"/>
        <v>17.95897197557944</v>
      </c>
      <c r="O68" s="14">
        <f t="shared" si="5"/>
        <v>1.2351598150776497</v>
      </c>
      <c r="P68" s="13">
        <f t="shared" si="13"/>
        <v>14.965101899918952</v>
      </c>
      <c r="Q68" s="14">
        <f t="shared" si="6"/>
        <v>1.0344916222106084</v>
      </c>
    </row>
    <row r="69" spans="1:17" ht="15" customHeight="1">
      <c r="A69">
        <v>88</v>
      </c>
      <c r="C69" s="2">
        <f t="shared" si="14"/>
        <v>1.5533377160781354</v>
      </c>
      <c r="D69" s="13">
        <f t="shared" si="7"/>
        <v>59.98487963216046</v>
      </c>
      <c r="E69" s="14">
        <f t="shared" si="0"/>
        <v>1.7319628412801984</v>
      </c>
      <c r="F69" s="13">
        <f t="shared" si="8"/>
        <v>44.982543163023685</v>
      </c>
      <c r="G69" s="14">
        <f t="shared" si="1"/>
        <v>1.414069933721471</v>
      </c>
      <c r="H69" s="13">
        <f t="shared" si="9"/>
        <v>35.98339912438099</v>
      </c>
      <c r="I69" s="14">
        <f t="shared" si="2"/>
        <v>1.175414231835607</v>
      </c>
      <c r="J69" s="13">
        <f t="shared" si="10"/>
        <v>29.984884238321516</v>
      </c>
      <c r="K69" s="14">
        <f t="shared" si="3"/>
        <v>0.999847679693139</v>
      </c>
      <c r="L69" s="13">
        <f t="shared" si="11"/>
        <v>22.48765881080051</v>
      </c>
      <c r="M69" s="14">
        <f t="shared" si="4"/>
        <v>0.7652341948817798</v>
      </c>
      <c r="N69" s="13">
        <f t="shared" si="12"/>
        <v>17.989741657052175</v>
      </c>
      <c r="O69" s="14">
        <f t="shared" si="5"/>
        <v>0.6179204655136463</v>
      </c>
      <c r="P69" s="13">
        <f t="shared" si="13"/>
        <v>14.991273883782327</v>
      </c>
      <c r="Q69" s="14">
        <f t="shared" si="6"/>
        <v>0.5175400133009932</v>
      </c>
    </row>
    <row r="70" spans="1:17" ht="15" customHeight="1" thickBot="1">
      <c r="A70">
        <v>90</v>
      </c>
      <c r="C70" s="2">
        <f t="shared" si="14"/>
        <v>1.5707963267948966</v>
      </c>
      <c r="D70" s="15">
        <f t="shared" si="7"/>
        <v>59.99999999999999</v>
      </c>
      <c r="E70" s="16">
        <f t="shared" si="0"/>
        <v>6.07913769935236E-15</v>
      </c>
      <c r="F70" s="15">
        <f t="shared" si="8"/>
        <v>45</v>
      </c>
      <c r="G70" s="16">
        <f t="shared" si="1"/>
        <v>3.5097917871618878E-15</v>
      </c>
      <c r="H70" s="15">
        <f t="shared" si="9"/>
        <v>36</v>
      </c>
      <c r="I70" s="16">
        <f t="shared" si="2"/>
        <v>2.550012997817052E-15</v>
      </c>
      <c r="J70" s="15">
        <f t="shared" si="10"/>
        <v>29.999999999999996</v>
      </c>
      <c r="K70" s="16">
        <f t="shared" si="3"/>
        <v>2.0263792331174538E-15</v>
      </c>
      <c r="L70" s="15">
        <f t="shared" si="11"/>
        <v>22.5</v>
      </c>
      <c r="M70" s="16">
        <f t="shared" si="4"/>
        <v>1.4538033593481578E-15</v>
      </c>
      <c r="N70" s="15">
        <f t="shared" si="12"/>
        <v>18</v>
      </c>
      <c r="O70" s="16">
        <f t="shared" si="5"/>
        <v>1.1404004813253901E-15</v>
      </c>
      <c r="P70" s="15">
        <f t="shared" si="13"/>
        <v>14.999999999999998</v>
      </c>
      <c r="Q70" s="16">
        <f t="shared" si="6"/>
        <v>9.40445874971415E-16</v>
      </c>
    </row>
  </sheetData>
  <hyperlinks>
    <hyperlink ref="A4" r:id="rId1" display="http://woodgears.ca/miter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cp:lastPrinted>2013-05-17T14:11:37Z</cp:lastPrinted>
  <dcterms:created xsi:type="dcterms:W3CDTF">2012-05-25T11:16:32Z</dcterms:created>
  <dcterms:modified xsi:type="dcterms:W3CDTF">2013-05-17T14:12:48Z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